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ін\Desktop\Проєкти освітніх  програм 2025\"/>
    </mc:Choice>
  </mc:AlternateContent>
  <bookViews>
    <workbookView xWindow="0" yWindow="0" windowWidth="22548" windowHeight="9036"/>
  </bookViews>
  <sheets>
    <sheet name="Терапя та реаб бакал денна" sheetId="1" r:id="rId1"/>
  </sheets>
  <calcPr calcId="162913"/>
  <extLst>
    <ext uri="GoogleSheetsCustomDataVersion2">
      <go:sheetsCustomData xmlns:go="http://customooxmlschemas.google.com/" r:id="rId5" roundtripDataChecksum="C5yj7lvshy0a/nP7hfH5uaZrhjgtN76j/EHFaPemVk8="/>
    </ext>
  </extLst>
</workbook>
</file>

<file path=xl/calcChain.xml><?xml version="1.0" encoding="utf-8"?>
<calcChain xmlns="http://schemas.openxmlformats.org/spreadsheetml/2006/main">
  <c r="BM127" i="1" l="1"/>
  <c r="BL127" i="1"/>
  <c r="BK127" i="1"/>
  <c r="BI127" i="1"/>
  <c r="BP125" i="1"/>
  <c r="BP127" i="1" s="1"/>
  <c r="BO125" i="1"/>
  <c r="BO127" i="1" s="1"/>
  <c r="BN125" i="1"/>
  <c r="BN127" i="1" s="1"/>
  <c r="BM125" i="1"/>
  <c r="AP126" i="1" s="1"/>
  <c r="BL125" i="1"/>
  <c r="AN126" i="1" s="1"/>
  <c r="BK125" i="1"/>
  <c r="AL126" i="1" s="1"/>
  <c r="BJ125" i="1"/>
  <c r="AJ126" i="1" s="1"/>
  <c r="BI125" i="1"/>
  <c r="AH126" i="1" s="1"/>
  <c r="BF125" i="1"/>
  <c r="BE125" i="1"/>
  <c r="BE126" i="1" s="1"/>
  <c r="BD125" i="1"/>
  <c r="BC125" i="1"/>
  <c r="BC126" i="1" s="1"/>
  <c r="BB125" i="1"/>
  <c r="BA125" i="1"/>
  <c r="BA126" i="1" s="1"/>
  <c r="AZ125" i="1"/>
  <c r="AY126" i="1" s="1"/>
  <c r="AY125" i="1"/>
  <c r="BG125" i="1" s="1"/>
  <c r="AD125" i="1"/>
  <c r="AD124" i="1"/>
  <c r="AB124" i="1"/>
  <c r="Z124" i="1"/>
  <c r="V124" i="1"/>
  <c r="BQ123" i="1"/>
  <c r="AT123" i="1"/>
  <c r="AR123" i="1"/>
  <c r="AJ123" i="1"/>
  <c r="AH123" i="1"/>
  <c r="AD123" i="1"/>
  <c r="AB123" i="1"/>
  <c r="Z123" i="1"/>
  <c r="V123" i="1"/>
  <c r="BQ122" i="1"/>
  <c r="BG122" i="1"/>
  <c r="AV122" i="1"/>
  <c r="AV123" i="1" s="1"/>
  <c r="AF122" i="1"/>
  <c r="X122" i="1"/>
  <c r="T122" i="1"/>
  <c r="BQ121" i="1"/>
  <c r="BG121" i="1"/>
  <c r="AT121" i="1"/>
  <c r="X121" i="1"/>
  <c r="AF121" i="1" s="1"/>
  <c r="T121" i="1"/>
  <c r="BQ120" i="1"/>
  <c r="BG120" i="1"/>
  <c r="AR120" i="1"/>
  <c r="AF120" i="1"/>
  <c r="X120" i="1"/>
  <c r="T120" i="1"/>
  <c r="BQ119" i="1"/>
  <c r="BG119" i="1"/>
  <c r="AP119" i="1"/>
  <c r="AP123" i="1" s="1"/>
  <c r="X119" i="1"/>
  <c r="AF119" i="1" s="1"/>
  <c r="T119" i="1"/>
  <c r="T124" i="1" s="1"/>
  <c r="BQ118" i="1"/>
  <c r="BG118" i="1"/>
  <c r="AN118" i="1"/>
  <c r="AN123" i="1" s="1"/>
  <c r="AF118" i="1"/>
  <c r="X118" i="1"/>
  <c r="T118" i="1"/>
  <c r="BQ117" i="1"/>
  <c r="BG117" i="1"/>
  <c r="BQ116" i="1"/>
  <c r="BQ115" i="1"/>
  <c r="BG115" i="1"/>
  <c r="AL115" i="1"/>
  <c r="AL123" i="1" s="1"/>
  <c r="AF115" i="1"/>
  <c r="X115" i="1"/>
  <c r="X124" i="1" s="1"/>
  <c r="T115" i="1"/>
  <c r="BQ114" i="1"/>
  <c r="BQ113" i="1"/>
  <c r="BG113" i="1"/>
  <c r="BQ112" i="1"/>
  <c r="BG112" i="1"/>
  <c r="BQ111" i="1"/>
  <c r="BG111" i="1"/>
  <c r="AD111" i="1"/>
  <c r="AD126" i="1" s="1"/>
  <c r="BQ110" i="1"/>
  <c r="BG110" i="1"/>
  <c r="AN110" i="1"/>
  <c r="AD110" i="1"/>
  <c r="AB110" i="1"/>
  <c r="Z110" i="1"/>
  <c r="Z111" i="1" s="1"/>
  <c r="BQ109" i="1"/>
  <c r="BG109" i="1"/>
  <c r="X109" i="1"/>
  <c r="V109" i="1"/>
  <c r="AF109" i="1" s="1"/>
  <c r="BQ108" i="1"/>
  <c r="BG108" i="1"/>
  <c r="AF108" i="1"/>
  <c r="X108" i="1"/>
  <c r="T108" i="1"/>
  <c r="BQ107" i="1"/>
  <c r="BG107" i="1"/>
  <c r="X107" i="1"/>
  <c r="AF107" i="1" s="1"/>
  <c r="T107" i="1"/>
  <c r="BQ106" i="1"/>
  <c r="BG106" i="1"/>
  <c r="AF106" i="1"/>
  <c r="X106" i="1"/>
  <c r="T106" i="1"/>
  <c r="BQ105" i="1"/>
  <c r="BG105" i="1"/>
  <c r="AF105" i="1"/>
  <c r="X105" i="1"/>
  <c r="T105" i="1"/>
  <c r="BQ104" i="1"/>
  <c r="BG104" i="1"/>
  <c r="X104" i="1"/>
  <c r="AF104" i="1" s="1"/>
  <c r="T104" i="1"/>
  <c r="BQ103" i="1"/>
  <c r="BG103" i="1"/>
  <c r="AP103" i="1"/>
  <c r="AF103" i="1"/>
  <c r="X103" i="1"/>
  <c r="T103" i="1"/>
  <c r="BQ102" i="1"/>
  <c r="BG102" i="1"/>
  <c r="AT102" i="1"/>
  <c r="X102" i="1"/>
  <c r="AF102" i="1" s="1"/>
  <c r="T102" i="1"/>
  <c r="BQ101" i="1"/>
  <c r="BG101" i="1"/>
  <c r="AV101" i="1"/>
  <c r="AF101" i="1"/>
  <c r="X101" i="1"/>
  <c r="T101" i="1"/>
  <c r="BQ100" i="1"/>
  <c r="BG100" i="1"/>
  <c r="AT100" i="1"/>
  <c r="X100" i="1"/>
  <c r="AF100" i="1" s="1"/>
  <c r="T100" i="1"/>
  <c r="BQ99" i="1"/>
  <c r="BG99" i="1"/>
  <c r="AT99" i="1"/>
  <c r="AF99" i="1"/>
  <c r="X99" i="1"/>
  <c r="T99" i="1"/>
  <c r="BQ98" i="1"/>
  <c r="BG98" i="1"/>
  <c r="AP98" i="1"/>
  <c r="X98" i="1"/>
  <c r="AF98" i="1" s="1"/>
  <c r="T98" i="1"/>
  <c r="BQ97" i="1"/>
  <c r="BG97" i="1"/>
  <c r="AP97" i="1"/>
  <c r="AF97" i="1"/>
  <c r="X97" i="1"/>
  <c r="T97" i="1"/>
  <c r="BQ96" i="1"/>
  <c r="BG96" i="1"/>
  <c r="AL96" i="1"/>
  <c r="X96" i="1"/>
  <c r="AF96" i="1" s="1"/>
  <c r="T96" i="1"/>
  <c r="BQ95" i="1"/>
  <c r="BG95" i="1"/>
  <c r="AP95" i="1"/>
  <c r="AF95" i="1"/>
  <c r="X95" i="1"/>
  <c r="T95" i="1"/>
  <c r="BQ94" i="1"/>
  <c r="BG94" i="1"/>
  <c r="AV94" i="1"/>
  <c r="X94" i="1"/>
  <c r="AF94" i="1" s="1"/>
  <c r="T94" i="1"/>
  <c r="BQ93" i="1"/>
  <c r="BG93" i="1"/>
  <c r="AV93" i="1"/>
  <c r="AV110" i="1" s="1"/>
  <c r="AV111" i="1" s="1"/>
  <c r="AF93" i="1"/>
  <c r="T93" i="1"/>
  <c r="BQ92" i="1"/>
  <c r="BG92" i="1"/>
  <c r="AT92" i="1"/>
  <c r="AF92" i="1"/>
  <c r="X92" i="1"/>
  <c r="T92" i="1"/>
  <c r="BQ91" i="1"/>
  <c r="BG91" i="1"/>
  <c r="AT91" i="1"/>
  <c r="X91" i="1"/>
  <c r="AF91" i="1" s="1"/>
  <c r="T91" i="1"/>
  <c r="BQ90" i="1"/>
  <c r="BG90" i="1"/>
  <c r="AT90" i="1"/>
  <c r="X90" i="1"/>
  <c r="AF90" i="1" s="1"/>
  <c r="T90" i="1"/>
  <c r="BQ89" i="1"/>
  <c r="BG89" i="1"/>
  <c r="AR89" i="1"/>
  <c r="X89" i="1"/>
  <c r="AF89" i="1" s="1"/>
  <c r="T89" i="1"/>
  <c r="BQ88" i="1"/>
  <c r="BG88" i="1"/>
  <c r="AT88" i="1"/>
  <c r="AT110" i="1" s="1"/>
  <c r="AT111" i="1" s="1"/>
  <c r="AT125" i="1" s="1"/>
  <c r="AF88" i="1"/>
  <c r="X88" i="1"/>
  <c r="T88" i="1"/>
  <c r="BQ87" i="1"/>
  <c r="BG87" i="1"/>
  <c r="AR87" i="1"/>
  <c r="X87" i="1"/>
  <c r="AF87" i="1" s="1"/>
  <c r="T87" i="1"/>
  <c r="BQ86" i="1"/>
  <c r="BG86" i="1"/>
  <c r="AR86" i="1"/>
  <c r="X86" i="1"/>
  <c r="AF86" i="1" s="1"/>
  <c r="T86" i="1"/>
  <c r="BQ85" i="1"/>
  <c r="BG85" i="1"/>
  <c r="AN85" i="1"/>
  <c r="X85" i="1"/>
  <c r="X110" i="1" s="1"/>
  <c r="T85" i="1"/>
  <c r="BQ84" i="1"/>
  <c r="BG84" i="1"/>
  <c r="AP84" i="1"/>
  <c r="AF84" i="1"/>
  <c r="X84" i="1"/>
  <c r="T84" i="1"/>
  <c r="BQ83" i="1"/>
  <c r="BG83" i="1"/>
  <c r="AP83" i="1"/>
  <c r="X83" i="1"/>
  <c r="AF83" i="1" s="1"/>
  <c r="T83" i="1"/>
  <c r="BQ82" i="1"/>
  <c r="BG82" i="1"/>
  <c r="AR82" i="1"/>
  <c r="AR110" i="1" s="1"/>
  <c r="AR111" i="1" s="1"/>
  <c r="AR125" i="1" s="1"/>
  <c r="X82" i="1"/>
  <c r="AF82" i="1" s="1"/>
  <c r="BQ81" i="1"/>
  <c r="AP81" i="1"/>
  <c r="AP110" i="1" s="1"/>
  <c r="AP111" i="1" s="1"/>
  <c r="AP125" i="1" s="1"/>
  <c r="AF81" i="1"/>
  <c r="X81" i="1"/>
  <c r="T81" i="1"/>
  <c r="BQ80" i="1"/>
  <c r="BG80" i="1"/>
  <c r="AP80" i="1"/>
  <c r="AN80" i="1"/>
  <c r="AF80" i="1"/>
  <c r="X80" i="1"/>
  <c r="T80" i="1"/>
  <c r="BQ79" i="1"/>
  <c r="BG79" i="1"/>
  <c r="AN79" i="1"/>
  <c r="X79" i="1"/>
  <c r="AF79" i="1" s="1"/>
  <c r="T79" i="1"/>
  <c r="BQ78" i="1"/>
  <c r="BG78" i="1"/>
  <c r="AN78" i="1"/>
  <c r="AL78" i="1"/>
  <c r="AF78" i="1"/>
  <c r="X78" i="1"/>
  <c r="T78" i="1"/>
  <c r="BQ77" i="1"/>
  <c r="BG77" i="1"/>
  <c r="AN77" i="1"/>
  <c r="AL77" i="1"/>
  <c r="AF77" i="1"/>
  <c r="X77" i="1"/>
  <c r="T77" i="1"/>
  <c r="BQ76" i="1"/>
  <c r="BG76" i="1"/>
  <c r="AJ76" i="1"/>
  <c r="X76" i="1"/>
  <c r="AF76" i="1" s="1"/>
  <c r="T76" i="1"/>
  <c r="BQ75" i="1"/>
  <c r="BG75" i="1"/>
  <c r="AJ75" i="1"/>
  <c r="AF75" i="1"/>
  <c r="X75" i="1"/>
  <c r="T75" i="1"/>
  <c r="BQ74" i="1"/>
  <c r="BG74" i="1"/>
  <c r="AJ74" i="1"/>
  <c r="X74" i="1"/>
  <c r="AF74" i="1" s="1"/>
  <c r="T74" i="1"/>
  <c r="BQ73" i="1"/>
  <c r="BG73" i="1"/>
  <c r="AH73" i="1"/>
  <c r="AF73" i="1"/>
  <c r="X73" i="1"/>
  <c r="T73" i="1"/>
  <c r="BQ72" i="1"/>
  <c r="BG72" i="1"/>
  <c r="AJ72" i="1"/>
  <c r="X72" i="1"/>
  <c r="AF72" i="1" s="1"/>
  <c r="T72" i="1"/>
  <c r="BQ71" i="1"/>
  <c r="BG71" i="1"/>
  <c r="AH71" i="1"/>
  <c r="AF71" i="1"/>
  <c r="X71" i="1"/>
  <c r="T71" i="1"/>
  <c r="BQ70" i="1"/>
  <c r="BG70" i="1"/>
  <c r="AH70" i="1"/>
  <c r="X70" i="1"/>
  <c r="AF70" i="1" s="1"/>
  <c r="T70" i="1"/>
  <c r="BQ69" i="1"/>
  <c r="BG69" i="1"/>
  <c r="AL69" i="1"/>
  <c r="AJ69" i="1"/>
  <c r="AH69" i="1"/>
  <c r="X69" i="1"/>
  <c r="AF69" i="1" s="1"/>
  <c r="T69" i="1"/>
  <c r="BQ68" i="1"/>
  <c r="BG68" i="1"/>
  <c r="AL68" i="1"/>
  <c r="AL110" i="1" s="1"/>
  <c r="AL111" i="1" s="1"/>
  <c r="AL125" i="1" s="1"/>
  <c r="AJ68" i="1"/>
  <c r="X68" i="1"/>
  <c r="AF68" i="1" s="1"/>
  <c r="T68" i="1"/>
  <c r="BQ67" i="1"/>
  <c r="BJ67" i="1"/>
  <c r="BG67" i="1"/>
  <c r="AJ67" i="1"/>
  <c r="AJ110" i="1" s="1"/>
  <c r="AF67" i="1"/>
  <c r="X67" i="1"/>
  <c r="T67" i="1"/>
  <c r="T110" i="1" s="1"/>
  <c r="BQ66" i="1"/>
  <c r="BG66" i="1"/>
  <c r="AH66" i="1"/>
  <c r="AH110" i="1" s="1"/>
  <c r="X66" i="1"/>
  <c r="V66" i="1"/>
  <c r="V110" i="1" s="1"/>
  <c r="V111" i="1" s="1"/>
  <c r="BQ65" i="1"/>
  <c r="BG65" i="1"/>
  <c r="BQ64" i="1"/>
  <c r="BG64" i="1"/>
  <c r="AV64" i="1"/>
  <c r="AT64" i="1"/>
  <c r="AR64" i="1"/>
  <c r="AP64" i="1"/>
  <c r="AD64" i="1"/>
  <c r="AB64" i="1"/>
  <c r="AB111" i="1" s="1"/>
  <c r="Z64" i="1"/>
  <c r="V64" i="1"/>
  <c r="BQ63" i="1"/>
  <c r="BG63" i="1"/>
  <c r="AN63" i="1"/>
  <c r="AN64" i="1" s="1"/>
  <c r="X63" i="1"/>
  <c r="AF63" i="1" s="1"/>
  <c r="T63" i="1"/>
  <c r="BQ62" i="1"/>
  <c r="BG62" i="1"/>
  <c r="AJ62" i="1"/>
  <c r="AF62" i="1"/>
  <c r="T62" i="1"/>
  <c r="BQ61" i="1"/>
  <c r="BG61" i="1"/>
  <c r="AH61" i="1"/>
  <c r="AF61" i="1"/>
  <c r="X61" i="1"/>
  <c r="T61" i="1"/>
  <c r="BQ60" i="1"/>
  <c r="BG60" i="1"/>
  <c r="AH60" i="1"/>
  <c r="AH64" i="1" s="1"/>
  <c r="AF60" i="1"/>
  <c r="X60" i="1"/>
  <c r="T60" i="1"/>
  <c r="BQ59" i="1"/>
  <c r="BG59" i="1"/>
  <c r="AH59" i="1"/>
  <c r="X59" i="1"/>
  <c r="AF59" i="1" s="1"/>
  <c r="T59" i="1"/>
  <c r="BQ58" i="1"/>
  <c r="BG58" i="1"/>
  <c r="AJ58" i="1"/>
  <c r="AJ64" i="1" s="1"/>
  <c r="AF58" i="1"/>
  <c r="AF64" i="1" s="1"/>
  <c r="X58" i="1"/>
  <c r="T58" i="1"/>
  <c r="BQ57" i="1"/>
  <c r="BG57" i="1"/>
  <c r="AL57" i="1"/>
  <c r="AL64" i="1" s="1"/>
  <c r="AF57" i="1"/>
  <c r="X57" i="1"/>
  <c r="X64" i="1" s="1"/>
  <c r="T57" i="1"/>
  <c r="T64" i="1" s="1"/>
  <c r="BQ56" i="1"/>
  <c r="BQ125" i="1" s="1"/>
  <c r="BG56" i="1"/>
  <c r="M44" i="1"/>
  <c r="I44" i="1"/>
  <c r="G44" i="1"/>
  <c r="E44" i="1"/>
  <c r="C44" i="1"/>
  <c r="O43" i="1"/>
  <c r="O42" i="1"/>
  <c r="O41" i="1"/>
  <c r="O40" i="1"/>
  <c r="O44" i="1" s="1"/>
  <c r="T111" i="1" l="1"/>
  <c r="AB125" i="1"/>
  <c r="AB126" i="1"/>
  <c r="X111" i="1"/>
  <c r="Z126" i="1"/>
  <c r="Z125" i="1"/>
  <c r="AF124" i="1"/>
  <c r="V126" i="1"/>
  <c r="V125" i="1"/>
  <c r="AJ111" i="1"/>
  <c r="AJ125" i="1" s="1"/>
  <c r="BG126" i="1"/>
  <c r="AV125" i="1"/>
  <c r="AN111" i="1"/>
  <c r="AN125" i="1" s="1"/>
  <c r="AH111" i="1"/>
  <c r="AH125" i="1" s="1"/>
  <c r="AR126" i="1"/>
  <c r="AF85" i="1"/>
  <c r="BJ127" i="1"/>
  <c r="AF66" i="1"/>
  <c r="AF110" i="1" s="1"/>
  <c r="AF111" i="1" s="1"/>
  <c r="AF123" i="1"/>
  <c r="AV126" i="1"/>
  <c r="AT126" i="1"/>
  <c r="T123" i="1"/>
  <c r="X123" i="1"/>
  <c r="X126" i="1" l="1"/>
  <c r="X125" i="1"/>
  <c r="AF125" i="1"/>
  <c r="AF126" i="1"/>
  <c r="T126" i="1"/>
  <c r="T125" i="1"/>
</calcChain>
</file>

<file path=xl/sharedStrings.xml><?xml version="1.0" encoding="utf-8"?>
<sst xmlns="http://schemas.openxmlformats.org/spreadsheetml/2006/main" count="433" uniqueCount="268">
  <si>
    <t xml:space="preserve">МІНІСТЕРСТВО ОСВІТИ І НАУКИ УКРАЇНИ </t>
  </si>
  <si>
    <t>Херсонський державний університет</t>
  </si>
  <si>
    <t>ЗАТВЕРДЖУЮ</t>
  </si>
  <si>
    <t>Ректор університету</t>
  </si>
  <si>
    <t>_____________Олександр СПІВАКОВСЬКИЙ</t>
  </si>
  <si>
    <t>Протокол засідання вченої ради ХДУ</t>
  </si>
  <si>
    <r>
      <rPr>
        <sz val="14"/>
        <color theme="1"/>
        <rFont val="Times New Roman"/>
      </rPr>
      <t xml:space="preserve">від "    " </t>
    </r>
    <r>
      <rPr>
        <u/>
        <sz val="14"/>
        <color theme="1"/>
        <rFont val="Times New Roman"/>
      </rPr>
      <t xml:space="preserve">  травня   </t>
    </r>
    <r>
      <rPr>
        <sz val="14"/>
        <color theme="1"/>
        <rFont val="Times New Roman"/>
      </rPr>
      <t>2025 року №</t>
    </r>
  </si>
  <si>
    <t>М.П.</t>
  </si>
  <si>
    <t>Н А В Ч А Л Ь Н И Й   П Л А Н</t>
  </si>
  <si>
    <r>
      <rPr>
        <b/>
        <sz val="14"/>
        <color theme="1"/>
        <rFont val="Times New Roman"/>
      </rPr>
      <t>за освітньо-професійною програмою</t>
    </r>
    <r>
      <rPr>
        <sz val="14"/>
        <color theme="1"/>
        <rFont val="Times New Roman"/>
      </rPr>
      <t xml:space="preserve"> </t>
    </r>
    <r>
      <rPr>
        <u/>
        <sz val="14"/>
        <color theme="1"/>
        <rFont val="Times New Roman"/>
      </rPr>
      <t>"Фізична терапія"</t>
    </r>
  </si>
  <si>
    <r>
      <rPr>
        <b/>
        <sz val="14"/>
        <color theme="1"/>
        <rFont val="Times New Roman"/>
      </rPr>
      <t xml:space="preserve">підготовки </t>
    </r>
    <r>
      <rPr>
        <u/>
        <sz val="14"/>
        <color theme="1"/>
        <rFont val="Times New Roman"/>
      </rPr>
      <t>бакалавра</t>
    </r>
  </si>
  <si>
    <r>
      <rPr>
        <b/>
        <sz val="14"/>
        <color theme="1"/>
        <rFont val="Times New Roman"/>
      </rPr>
      <t>спеціальності І</t>
    </r>
    <r>
      <rPr>
        <b/>
        <u/>
        <sz val="14"/>
        <color theme="1"/>
        <rFont val="Times New Roman"/>
      </rPr>
      <t>7 Терапія та реабілітація</t>
    </r>
  </si>
  <si>
    <r>
      <rPr>
        <b/>
        <sz val="14"/>
        <color theme="1"/>
        <rFont val="Times New Roman"/>
      </rPr>
      <t>спеціалізація І</t>
    </r>
    <r>
      <rPr>
        <b/>
        <sz val="14"/>
        <color theme="1"/>
        <rFont val="Times New Roman"/>
      </rPr>
      <t>7.01 Фізична терапія</t>
    </r>
  </si>
  <si>
    <r>
      <rPr>
        <b/>
        <sz val="14"/>
        <color theme="1"/>
        <rFont val="Times New Roman"/>
      </rPr>
      <t>галузі знань</t>
    </r>
    <r>
      <rPr>
        <sz val="14"/>
        <color theme="1"/>
        <rFont val="Times New Roman"/>
      </rPr>
      <t xml:space="preserve"> І</t>
    </r>
    <r>
      <rPr>
        <u/>
        <sz val="14"/>
        <color theme="1"/>
        <rFont val="Times New Roman"/>
      </rPr>
      <t xml:space="preserve"> Охорона здоров'я та соціальне забезпечення</t>
    </r>
  </si>
  <si>
    <r>
      <rPr>
        <sz val="14"/>
        <color theme="1"/>
        <rFont val="Times New Roman"/>
      </rPr>
      <t>Термін навчання 3</t>
    </r>
    <r>
      <rPr>
        <u/>
        <sz val="14"/>
        <color theme="1"/>
        <rFont val="Times New Roman"/>
      </rPr>
      <t xml:space="preserve"> роки 10 місяців </t>
    </r>
  </si>
  <si>
    <r>
      <rPr>
        <b/>
        <sz val="14"/>
        <color theme="1"/>
        <rFont val="Times New Roman"/>
      </rPr>
      <t xml:space="preserve">Форма навчання </t>
    </r>
    <r>
      <rPr>
        <u/>
        <sz val="14"/>
        <color theme="1"/>
        <rFont val="Times New Roman"/>
      </rPr>
      <t>денна</t>
    </r>
  </si>
  <si>
    <r>
      <rPr>
        <sz val="14"/>
        <color theme="1"/>
        <rFont val="Times New Roman"/>
      </rPr>
      <t xml:space="preserve">на основі </t>
    </r>
    <r>
      <rPr>
        <u/>
        <sz val="14"/>
        <color theme="1"/>
        <rFont val="Times New Roman"/>
      </rPr>
      <t>повної загальної середньої освіти</t>
    </r>
  </si>
  <si>
    <r>
      <rPr>
        <b/>
        <sz val="14"/>
        <color theme="1"/>
        <rFont val="Times New Roman"/>
      </rPr>
      <t>Освітня кваліфікація:</t>
    </r>
    <r>
      <rPr>
        <sz val="14"/>
        <color theme="1"/>
        <rFont val="Times New Roman"/>
      </rPr>
      <t xml:space="preserve"> бакалавр терапії та реабілітації </t>
    </r>
  </si>
  <si>
    <t>І.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</si>
  <si>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</si>
  <si>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</si>
  <si>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</si>
  <si>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</si>
  <si>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</si>
  <si>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</si>
  <si>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</si>
  <si>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</si>
  <si>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</si>
  <si>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</si>
  <si>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</si>
  <si>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</si>
  <si>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</si>
  <si>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А</t>
  </si>
  <si>
    <t>Б</t>
  </si>
  <si>
    <t>I</t>
  </si>
  <si>
    <t>С</t>
  </si>
  <si>
    <t>К</t>
  </si>
  <si>
    <t>II</t>
  </si>
  <si>
    <t>П</t>
  </si>
  <si>
    <t>ІІІ</t>
  </si>
  <si>
    <t>IV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</si>
  <si>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</si>
  <si>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</si>
  <si>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</si>
  <si>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</si>
  <si>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>атестація здобувачів вищої освіти;</t>
  </si>
  <si>
    <t>практика:</t>
  </si>
  <si>
    <t>Пв</t>
  </si>
  <si>
    <t xml:space="preserve">виробнича практика, </t>
  </si>
  <si>
    <t>Пн</t>
  </si>
  <si>
    <t>навчальна практика,</t>
  </si>
  <si>
    <t>Ап</t>
  </si>
  <si>
    <t>переддипломна практика</t>
  </si>
  <si>
    <t>ІІ. ЗВЕДЕНІ ДАНІ ПРО БЮДЖЕТ ЧАСУ, тижні</t>
  </si>
  <si>
    <t>ІІІ. ПРАКТИКА</t>
  </si>
  <si>
    <t>ІV. АТЕСТАЦІЯ</t>
  </si>
  <si>
    <t>Теоретичне навчання</t>
  </si>
  <si>
    <t>Екзаменаційна сесія</t>
  </si>
  <si>
    <t>Практика</t>
  </si>
  <si>
    <t>Атестація</t>
  </si>
  <si>
    <t>Канікули</t>
  </si>
  <si>
    <t>Разом</t>
  </si>
  <si>
    <t>Назва практики</t>
  </si>
  <si>
    <t>Семестр</t>
  </si>
  <si>
    <t>Тижні</t>
  </si>
  <si>
    <t>Назва компонент</t>
  </si>
  <si>
    <t xml:space="preserve">Форма атестації </t>
  </si>
  <si>
    <t xml:space="preserve">І </t>
  </si>
  <si>
    <t>Клінічна практика зі вступу до фаху</t>
  </si>
  <si>
    <t xml:space="preserve">Єдиний державний кваліфікаційний іспит </t>
  </si>
  <si>
    <t xml:space="preserve">ІІ </t>
  </si>
  <si>
    <t>Клінічна практика з фізичної терапії у пульмонології та кардіології</t>
  </si>
  <si>
    <t xml:space="preserve">ІІІ </t>
  </si>
  <si>
    <t>Клінічна практика з фізичної терапії в ортопедії та травматології</t>
  </si>
  <si>
    <t xml:space="preserve">ІV </t>
  </si>
  <si>
    <t>Клінічна практика з фізичної терапії  при порушеннях діяльності нервової системи</t>
  </si>
  <si>
    <t>V. ПЛАН ОСВІТНЬОГО ПРОЦЕСУ</t>
  </si>
  <si>
    <t>Шифр за ОПП</t>
  </si>
  <si>
    <t>НАЗВА КОМПОНЕНТИ</t>
  </si>
  <si>
    <t xml:space="preserve">Розподіл за семестрами </t>
  </si>
  <si>
    <t>Кількість кредитів ЄКTС</t>
  </si>
  <si>
    <t>Кількість годин</t>
  </si>
  <si>
    <t xml:space="preserve">Розподіл годин на тиждень за курсами і семестрами </t>
  </si>
  <si>
    <t>Екзамени</t>
  </si>
  <si>
    <t>Заліки</t>
  </si>
  <si>
    <t>Курсові роботи</t>
  </si>
  <si>
    <t>Загальний обсяг</t>
  </si>
  <si>
    <t>аудиторних</t>
  </si>
  <si>
    <t>самостійна робота</t>
  </si>
  <si>
    <t>І курс</t>
  </si>
  <si>
    <t>ІІ курс</t>
  </si>
  <si>
    <t xml:space="preserve">ІІІ курс </t>
  </si>
  <si>
    <t>ІV курс</t>
  </si>
  <si>
    <t>Всього</t>
  </si>
  <si>
    <t>у тому числі:</t>
  </si>
  <si>
    <t>семестри</t>
  </si>
  <si>
    <t>лекції</t>
  </si>
  <si>
    <t>лабораторні</t>
  </si>
  <si>
    <t>практичні / семінарські</t>
  </si>
  <si>
    <t>кількість тижнів в семестрі</t>
  </si>
  <si>
    <t>1. Обов'язкові компоненти освітньої програми</t>
  </si>
  <si>
    <t>Цикл загальної підготовки</t>
  </si>
  <si>
    <t>ОК 1</t>
  </si>
  <si>
    <t>Філософія</t>
  </si>
  <si>
    <t>ОК 2</t>
  </si>
  <si>
    <t>Історія України  та української культури</t>
  </si>
  <si>
    <t>ОК 3</t>
  </si>
  <si>
    <t>Українська мова (за професійним спрямуванням)</t>
  </si>
  <si>
    <t>ОК 4</t>
  </si>
  <si>
    <t>Іноземна мова</t>
  </si>
  <si>
    <t>ОК 5</t>
  </si>
  <si>
    <t>Академічна доброчесність</t>
  </si>
  <si>
    <t>ОК 6</t>
  </si>
  <si>
    <t xml:space="preserve">Фізичне виховання </t>
  </si>
  <si>
    <t>ОК 7</t>
  </si>
  <si>
    <t xml:space="preserve"> Базова загальновійськова підготовка (теоретична підготовка)*/вибірковий освітній компонент 2 **</t>
  </si>
  <si>
    <t>4д</t>
  </si>
  <si>
    <t>Усього</t>
  </si>
  <si>
    <t>Цикл професійної підготовки</t>
  </si>
  <si>
    <t>ОК 8</t>
  </si>
  <si>
    <t>ОК 9</t>
  </si>
  <si>
    <t xml:space="preserve">Сучасні інформаційні технології у професійній діяльності </t>
  </si>
  <si>
    <t>ОК 10</t>
  </si>
  <si>
    <t>ОК 11</t>
  </si>
  <si>
    <t>1, 2,3</t>
  </si>
  <si>
    <t>ОК 12</t>
  </si>
  <si>
    <t xml:space="preserve">Медична біологія </t>
  </si>
  <si>
    <t>ОК 13</t>
  </si>
  <si>
    <t>ОК 14</t>
  </si>
  <si>
    <t>Медична етика і деонтологія</t>
  </si>
  <si>
    <t>ОК 15</t>
  </si>
  <si>
    <t>Основи практичної діяльності у реабілітації (вступ до спеціальності)</t>
  </si>
  <si>
    <t>ОК 16</t>
  </si>
  <si>
    <t>Теорія здоровя та здорового способу життя</t>
  </si>
  <si>
    <t>ОК 17</t>
  </si>
  <si>
    <t>Медична хімія</t>
  </si>
  <si>
    <t>ОК 18</t>
  </si>
  <si>
    <t>Основи медичних знань (догляд за хворими)</t>
  </si>
  <si>
    <t>ОК 19</t>
  </si>
  <si>
    <t>ОК 20</t>
  </si>
  <si>
    <t>ОК 21</t>
  </si>
  <si>
    <t>Фізіологія рухової активності</t>
  </si>
  <si>
    <t>ОК 22</t>
  </si>
  <si>
    <t>4, 5</t>
  </si>
  <si>
    <t>ОК 23</t>
  </si>
  <si>
    <t>ОК 24</t>
  </si>
  <si>
    <t>ОК 25</t>
  </si>
  <si>
    <t>ОК 26</t>
  </si>
  <si>
    <t>ОК 27</t>
  </si>
  <si>
    <t>Біомеханіка та клінічна кінезіологія</t>
  </si>
  <si>
    <t>ОК 28</t>
  </si>
  <si>
    <t>ОК 29</t>
  </si>
  <si>
    <t>ОК 30</t>
  </si>
  <si>
    <t>Методи та засоби ерготерапії</t>
  </si>
  <si>
    <t>ОК 31</t>
  </si>
  <si>
    <t>ОК 32</t>
  </si>
  <si>
    <t>ОК 33</t>
  </si>
  <si>
    <t>ОК 34</t>
  </si>
  <si>
    <t>Курортологія</t>
  </si>
  <si>
    <t>ОК 35</t>
  </si>
  <si>
    <t>ОК 36</t>
  </si>
  <si>
    <t>Основи соціальної реабілітації</t>
  </si>
  <si>
    <t>ОК 37</t>
  </si>
  <si>
    <t>Патологічна фізіологія</t>
  </si>
  <si>
    <t>ОК 38</t>
  </si>
  <si>
    <t>Моделі надання реабілітаційних послуг (на основі МКФ)</t>
  </si>
  <si>
    <t>ОК 39</t>
  </si>
  <si>
    <t>ОК 40</t>
  </si>
  <si>
    <t>Вікова анатомія та фізіологія</t>
  </si>
  <si>
    <t>ОК 41</t>
  </si>
  <si>
    <t>Основи психології та педагогіки (за професійним спрямуванням)</t>
  </si>
  <si>
    <t>ОК 42</t>
  </si>
  <si>
    <t xml:space="preserve">Спортивна медицина </t>
  </si>
  <si>
    <t>ОК 43</t>
  </si>
  <si>
    <t>Долікарська медична допомога у невідкладних станах</t>
  </si>
  <si>
    <t>ОК 44</t>
  </si>
  <si>
    <t>ОК 45</t>
  </si>
  <si>
    <t>ОК 46</t>
  </si>
  <si>
    <t>Курсова робота з фахових дисциплін</t>
  </si>
  <si>
    <t>ОК 47</t>
  </si>
  <si>
    <t>ОК 48</t>
  </si>
  <si>
    <t>ОК 49</t>
  </si>
  <si>
    <t>ОК 50</t>
  </si>
  <si>
    <t>ОК 51</t>
  </si>
  <si>
    <t>Єдиний державний кваліфікаційний іспит</t>
  </si>
  <si>
    <t>Загальний обсяг:</t>
  </si>
  <si>
    <t>2. Вибіркові компоненти освітньої програми</t>
  </si>
  <si>
    <t>ВК 1</t>
  </si>
  <si>
    <t>Вибірковий освітній компонент 1</t>
  </si>
  <si>
    <t>ВК 2</t>
  </si>
  <si>
    <t>Вибірковий освітній компонент 2**</t>
  </si>
  <si>
    <t>***</t>
  </si>
  <si>
    <t>ВК 3</t>
  </si>
  <si>
    <t>Вибірковий освітній компонент 3</t>
  </si>
  <si>
    <t>ВК 4</t>
  </si>
  <si>
    <t>Вибірковий освітній компонент 4</t>
  </si>
  <si>
    <t>ВК 5</t>
  </si>
  <si>
    <t>Вибірковий освітній компонент 5</t>
  </si>
  <si>
    <t>ВК 6</t>
  </si>
  <si>
    <t>Вибірковий освітній компонент 6</t>
  </si>
  <si>
    <t>ВК 7</t>
  </si>
  <si>
    <t>Вибірковий освітній компонент 7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</si>
  <si>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</si>
  <si>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</si>
  <si>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</si>
  <si>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</si>
  <si>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t>Кількість курсових робіт</t>
  </si>
  <si>
    <t>*</t>
  </si>
  <si>
    <t>Відповідно до пункту 2 Порядку проведення базової загачьновіиськової підготовки громадян України, які здобувають вищу освіту, та поліцейських, затвердженого постановою КМУ від 21 червня 2024 р. № 734 (далі - Порядок), базову загальновійськову підготовку проходять громадяни України чоловічої статі (жіночої статі - добровільно), які навчаються за денною або дуальною формою здобуття освіти, крім осіб, зазначених в абзацах 7-10 пункту 2 цього Порядку.</t>
  </si>
  <si>
    <t>**</t>
  </si>
  <si>
    <t xml:space="preserve">Вибірковий освітній компонен  для осіб, зазначених в абзацах 7-10 Порядку, які не виявили бажання добровільно проходити базову загальновійськову підготовку, іноземці (особи без громадянства) та особи, які здобувають освіту за заочною формою навчання. </t>
  </si>
  <si>
    <t>Кількісні показники (кількість кредитів ЄКСТ, кількість годин та ін.) Вибіркового освітнього компонену 3** відповідають кількісним показникам освітнього компоненту Базова загальновійськова підготовка (теоретична підготовка).</t>
  </si>
  <si>
    <t>Вибіркові компоненти</t>
  </si>
  <si>
    <t>Вибірковий освітній компонент 1 та 2**</t>
  </si>
  <si>
    <t>за електронним каталогом ХДУ</t>
  </si>
  <si>
    <t>Основи дієтології та нутріціології</t>
  </si>
  <si>
    <t xml:space="preserve"> Медичне право України </t>
  </si>
  <si>
    <t>Теорія і методика адаптивної фізичної культури</t>
  </si>
  <si>
    <t xml:space="preserve">Технічні та ортопедичні засоби реабілітації </t>
  </si>
  <si>
    <t>Види оздоровчо-рекреаційної рухової активності</t>
  </si>
  <si>
    <t xml:space="preserve">Реабілітаційні фітнес-технології </t>
  </si>
  <si>
    <t xml:space="preserve">Психологія спілкування </t>
  </si>
  <si>
    <t>Загальна патологія</t>
  </si>
  <si>
    <t xml:space="preserve">Науково доказова практична діяльність у реабілітації </t>
  </si>
  <si>
    <t xml:space="preserve">Кінезіологічне тейпування </t>
  </si>
  <si>
    <t>Раціональне харчування</t>
  </si>
  <si>
    <t xml:space="preserve">Теорія і методика фізичного виховання у спецмедгрупах </t>
  </si>
  <si>
    <t xml:space="preserve">Клінічна психологія </t>
  </si>
  <si>
    <t>Реабілітаційні фітнес-технології</t>
  </si>
  <si>
    <t>Біохімія рухової активності</t>
  </si>
  <si>
    <t>Менеджмент, маркетинг та адміністрування у фізичній терапії</t>
  </si>
  <si>
    <t xml:space="preserve">Фармакологія за професійним спрямуванням </t>
  </si>
  <si>
    <t xml:space="preserve">Теорія і методика фізичної культури </t>
  </si>
  <si>
    <t>Механотерапія</t>
  </si>
  <si>
    <t>Нетрадиційний масаж</t>
  </si>
  <si>
    <t xml:space="preserve">Основи корекційної педагогіки  </t>
  </si>
  <si>
    <t>Ергодіагностика</t>
  </si>
  <si>
    <t xml:space="preserve">СПА-технології </t>
  </si>
  <si>
    <t xml:space="preserve">Психофізіологія рухової активності </t>
  </si>
  <si>
    <t>Гігієна та основи екології</t>
  </si>
  <si>
    <t>Основи епідеміології (хвороби цивілізації)</t>
  </si>
  <si>
    <t xml:space="preserve">Організація діяльності реабілітаційних закладів </t>
  </si>
  <si>
    <t>Комплексна реабілітація військовослужбовців та учасників бойових дій</t>
  </si>
  <si>
    <t>Проректорка з навчальної та науково-педагогічної роботи ____________________ Дар’я МАЛЬЧИКОВА</t>
  </si>
  <si>
    <t>Декан медичного факультету__________________________Ігор ГОЛОВЧЕНКО</t>
  </si>
  <si>
    <t>Завідувачка кафедри фізичної терапіїта ерготерапії__________________________Оксана ЛАВРИКОВА</t>
  </si>
  <si>
    <t>Гарантка освітньої програми ___________________________________________Оксана ЛАВРИКОВА</t>
  </si>
  <si>
    <t>Керівниця навчально-методичного відділу ______________________________  Тетяна КОРНІШЕВА</t>
  </si>
  <si>
    <t xml:space="preserve">Англійська мова (за професійним спрямуванням) </t>
  </si>
  <si>
    <t>Анатомія людини</t>
  </si>
  <si>
    <t xml:space="preserve">Латинська мова </t>
  </si>
  <si>
    <t>Фізіологія людини</t>
  </si>
  <si>
    <t>Методи обстеження, оцінки та контролю у фізичній реабілітації</t>
  </si>
  <si>
    <t>Терапевтичні вправи</t>
  </si>
  <si>
    <t xml:space="preserve">Внутрішня медицина (за професійним спрямуванням) </t>
  </si>
  <si>
    <t xml:space="preserve">Фізична терапія та клінічний реабілітаційний менеджмент при порушеннях діяльності дихальної та серцево-судинної систем </t>
  </si>
  <si>
    <t xml:space="preserve">Масаж загальний, спортивний і самомасаж </t>
  </si>
  <si>
    <t xml:space="preserve">Ортопедія та травматологія (за професійним спрямуванням) </t>
  </si>
  <si>
    <t>Неврологія (за професійним спрямуванням)</t>
  </si>
  <si>
    <t xml:space="preserve">Масаж реабілітаційний </t>
  </si>
  <si>
    <t>Фізична терапія та клінічний реабілітаційний менеджмент при порушеннях діяльності опорно-рухового апарату</t>
  </si>
  <si>
    <t xml:space="preserve">Хірургія в т.ч. військова хірургія (за професійним спрямуванням) </t>
  </si>
  <si>
    <t xml:space="preserve">Фізична терапія та клінічний реабілітаційний менеджмент при порушеннях діяльності нервової системи </t>
  </si>
  <si>
    <t>Фізична терапя та клінічний реабілітаційний менеджмент при хірургічних захворюваннях</t>
  </si>
  <si>
    <t>Мануальні методи в фізичній реабілітації</t>
  </si>
  <si>
    <t xml:space="preserve">Фізична терапія та клінічний реабілітаційний менеджмент при дисфункціях внутрішніх органів </t>
  </si>
  <si>
    <t xml:space="preserve">Преформовані фізичні чинники </t>
  </si>
  <si>
    <t>Безпека життєдіяльності, осноC66:M104ви біоетики та біобезпеки; охорона праці в галузі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</si>
</sst>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_ "/>
    <numFmt numFmtId="165" formatCode="0_ "/>
    <numFmt numFmtId="166" formatCode="0.0"/>
  </numFmts>
  <fonts count="27">
    <font>
      <sz val="10"/>
      <color rgb="FF000000"/>
      <name val="Arimo"/>
      <scheme val="minor"/>
    </font>
    <font>
      <b/>
      <sz val="14"/>
      <color theme="1"/>
      <name val="Times New Roman"/>
    </font>
    <font>
      <sz val="14"/>
      <color theme="1"/>
      <name val="Times New Roman"/>
    </font>
    <font>
      <sz val="10"/>
      <color theme="1"/>
      <name val="Calibri"/>
    </font>
    <font>
      <b/>
      <sz val="16"/>
      <color theme="1"/>
      <name val="Times New Roman"/>
    </font>
    <font>
      <sz val="14"/>
      <color theme="1"/>
      <name val="Arimo"/>
    </font>
    <font>
      <sz val="11"/>
      <color theme="1"/>
      <name val="Times New Roman"/>
    </font>
    <font>
      <sz val="10"/>
      <name val="Arimo"/>
    </font>
    <font>
      <b/>
      <sz val="11"/>
      <color theme="1"/>
      <name val="Times New Roman"/>
    </font>
    <font>
      <sz val="10"/>
      <color theme="1"/>
      <name val="Arimo"/>
    </font>
    <font>
      <b/>
      <sz val="10"/>
      <color theme="1"/>
      <name val="Times New Roman"/>
    </font>
    <font>
      <sz val="10"/>
      <color theme="1"/>
      <name val="Times New Roman"/>
    </font>
    <font>
      <sz val="12"/>
      <color theme="1"/>
      <name val="Times New Roman"/>
    </font>
    <font>
      <b/>
      <sz val="13"/>
      <color theme="1"/>
      <name val="Times New Roman"/>
    </font>
    <font>
      <i/>
      <sz val="11"/>
      <color theme="1"/>
      <name val="Times New Roman"/>
    </font>
    <font>
      <b/>
      <sz val="11"/>
      <color rgb="FFFF0000"/>
      <name val="Times New Roman"/>
    </font>
    <font>
      <sz val="10"/>
      <color rgb="FF000000"/>
      <name val="Arimo"/>
    </font>
    <font>
      <b/>
      <sz val="11"/>
      <color rgb="FF000000"/>
      <name val="Times New Roman"/>
    </font>
    <font>
      <b/>
      <sz val="12"/>
      <color theme="1"/>
      <name val="Times New Roman"/>
    </font>
    <font>
      <b/>
      <sz val="12"/>
      <color rgb="FFFF0000"/>
      <name val="Times New Roman"/>
    </font>
    <font>
      <sz val="11"/>
      <color rgb="FFFF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theme="1"/>
      <name val="Arimo"/>
    </font>
    <font>
      <sz val="12"/>
      <color theme="1"/>
      <name val="Arimo"/>
    </font>
    <font>
      <u/>
      <sz val="14"/>
      <color theme="1"/>
      <name val="Times New Roman"/>
    </font>
    <font>
      <b/>
      <u/>
      <sz val="14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9594"/>
        <bgColor rgb="FFD99594"/>
      </patternFill>
    </fill>
    <fill>
      <patternFill patternType="solid">
        <fgColor rgb="FFB7DDE8"/>
        <bgColor rgb="FFB7DDE8"/>
      </patternFill>
    </fill>
    <fill>
      <patternFill patternType="solid">
        <fgColor rgb="FFFBD5B5"/>
        <bgColor rgb="FFFBD5B5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</borders>
  <cellStyleXfs count="1">
    <xf numFmtId="0" fontId="0" fillId="0" borderId="0"/>
  </cellStyleXfs>
  <cellXfs count="25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6" fillId="0" borderId="2" xfId="0" applyFont="1" applyBorder="1" applyAlignment="1">
      <alignment horizontal="center" wrapText="1"/>
    </xf>
    <xf numFmtId="0" fontId="6" fillId="0" borderId="0" xfId="0" applyFont="1"/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7" xfId="0" applyFont="1" applyBorder="1"/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/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3" fillId="0" borderId="18" xfId="0" applyFont="1" applyBorder="1"/>
    <xf numFmtId="0" fontId="10" fillId="0" borderId="1" xfId="0" applyFont="1" applyBorder="1"/>
    <xf numFmtId="0" fontId="10" fillId="0" borderId="19" xfId="0" applyFont="1" applyBorder="1"/>
    <xf numFmtId="0" fontId="10" fillId="0" borderId="13" xfId="0" applyFont="1" applyBorder="1"/>
    <xf numFmtId="0" fontId="8" fillId="0" borderId="8" xfId="0" applyFont="1" applyBorder="1"/>
    <xf numFmtId="0" fontId="6" fillId="0" borderId="8" xfId="0" applyFont="1" applyBorder="1"/>
    <xf numFmtId="0" fontId="3" fillId="0" borderId="1" xfId="0" applyFont="1" applyBorder="1"/>
    <xf numFmtId="0" fontId="6" fillId="0" borderId="8" xfId="0" applyFont="1" applyBorder="1" applyAlignment="1">
      <alignment horizontal="center" wrapText="1"/>
    </xf>
    <xf numFmtId="0" fontId="3" fillId="0" borderId="8" xfId="0" applyFont="1" applyBorder="1"/>
    <xf numFmtId="0" fontId="3" fillId="0" borderId="14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2" borderId="24" xfId="0" applyFont="1" applyFill="1" applyBorder="1"/>
    <xf numFmtId="0" fontId="3" fillId="2" borderId="24" xfId="0" applyFont="1" applyFill="1" applyBorder="1"/>
    <xf numFmtId="0" fontId="6" fillId="2" borderId="24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vertical="center" textRotation="90"/>
    </xf>
    <xf numFmtId="0" fontId="6" fillId="0" borderId="4" xfId="0" applyFont="1" applyBorder="1" applyAlignment="1">
      <alignment vertical="center" textRotation="90"/>
    </xf>
    <xf numFmtId="0" fontId="6" fillId="0" borderId="2" xfId="0" applyFont="1" applyBorder="1" applyAlignment="1">
      <alignment vertical="center" textRotation="90" wrapText="1"/>
    </xf>
    <xf numFmtId="0" fontId="6" fillId="0" borderId="4" xfId="0" applyFont="1" applyBorder="1" applyAlignment="1">
      <alignment vertical="center" textRotation="90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4" xfId="0" applyFont="1" applyBorder="1"/>
    <xf numFmtId="0" fontId="12" fillId="0" borderId="2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6" fillId="0" borderId="0" xfId="0" applyFont="1" applyAlignment="1">
      <alignment wrapText="1"/>
    </xf>
    <xf numFmtId="0" fontId="12" fillId="0" borderId="2" xfId="0" applyFont="1" applyBorder="1" applyAlignment="1">
      <alignment wrapText="1"/>
    </xf>
    <xf numFmtId="0" fontId="6" fillId="0" borderId="24" xfId="0" applyFont="1" applyBorder="1"/>
    <xf numFmtId="0" fontId="6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/>
    <xf numFmtId="164" fontId="3" fillId="0" borderId="4" xfId="0" applyNumberFormat="1" applyFont="1" applyBorder="1"/>
    <xf numFmtId="164" fontId="6" fillId="0" borderId="2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30" xfId="0" applyFont="1" applyBorder="1"/>
    <xf numFmtId="0" fontId="8" fillId="0" borderId="8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/>
    <xf numFmtId="164" fontId="6" fillId="0" borderId="2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/>
    <xf numFmtId="0" fontId="6" fillId="0" borderId="2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6" fillId="0" borderId="31" xfId="0" applyFont="1" applyBorder="1"/>
    <xf numFmtId="165" fontId="9" fillId="0" borderId="2" xfId="0" applyNumberFormat="1" applyFont="1" applyBorder="1"/>
    <xf numFmtId="165" fontId="9" fillId="0" borderId="4" xfId="0" applyNumberFormat="1" applyFont="1" applyBorder="1"/>
    <xf numFmtId="164" fontId="9" fillId="0" borderId="2" xfId="0" applyNumberFormat="1" applyFont="1" applyBorder="1"/>
    <xf numFmtId="164" fontId="9" fillId="0" borderId="4" xfId="0" applyNumberFormat="1" applyFont="1" applyBorder="1"/>
    <xf numFmtId="0" fontId="8" fillId="0" borderId="2" xfId="0" applyFont="1" applyBorder="1"/>
    <xf numFmtId="0" fontId="8" fillId="0" borderId="30" xfId="0" applyFont="1" applyBorder="1"/>
    <xf numFmtId="0" fontId="6" fillId="5" borderId="24" xfId="0" applyFont="1" applyFill="1" applyBorder="1"/>
    <xf numFmtId="0" fontId="16" fillId="6" borderId="24" xfId="0" applyFont="1" applyFill="1" applyBorder="1"/>
    <xf numFmtId="164" fontId="20" fillId="4" borderId="24" xfId="0" applyNumberFormat="1" applyFont="1" applyFill="1" applyBorder="1"/>
    <xf numFmtId="0" fontId="6" fillId="0" borderId="30" xfId="0" applyFont="1" applyBorder="1"/>
    <xf numFmtId="0" fontId="16" fillId="7" borderId="24" xfId="0" applyFont="1" applyFill="1" applyBorder="1"/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1" fillId="0" borderId="0" xfId="0" applyFont="1"/>
    <xf numFmtId="0" fontId="6" fillId="0" borderId="0" xfId="0" applyFont="1" applyAlignment="1">
      <alignment horizontal="center" vertical="center" textRotation="90" wrapText="1"/>
    </xf>
    <xf numFmtId="0" fontId="6" fillId="0" borderId="0" xfId="0" applyFont="1" applyAlignment="1">
      <alignment horizontal="left" vertical="center" wrapText="1"/>
    </xf>
    <xf numFmtId="0" fontId="11" fillId="0" borderId="0" xfId="0" applyFont="1"/>
    <xf numFmtId="0" fontId="16" fillId="0" borderId="0" xfId="0" applyFont="1"/>
    <xf numFmtId="0" fontId="6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23" fillId="0" borderId="0" xfId="0" applyFont="1"/>
    <xf numFmtId="0" fontId="24" fillId="0" borderId="0" xfId="0" applyFont="1"/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3" xfId="0" applyFont="1" applyBorder="1"/>
    <xf numFmtId="0" fontId="6" fillId="0" borderId="2" xfId="0" applyFont="1" applyBorder="1" applyAlignment="1">
      <alignment horizontal="center" wrapText="1"/>
    </xf>
    <xf numFmtId="0" fontId="3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Font="1" applyAlignment="1"/>
    <xf numFmtId="0" fontId="2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11" fillId="0" borderId="0" xfId="0" applyNumberFormat="1" applyFont="1" applyAlignment="1">
      <alignment wrapText="1"/>
    </xf>
    <xf numFmtId="0" fontId="12" fillId="0" borderId="2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7" fillId="0" borderId="29" xfId="0" applyFont="1" applyBorder="1"/>
    <xf numFmtId="0" fontId="22" fillId="0" borderId="2" xfId="0" applyFont="1" applyBorder="1" applyAlignment="1">
      <alignment horizontal="left"/>
    </xf>
    <xf numFmtId="0" fontId="17" fillId="5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164" fontId="3" fillId="0" borderId="2" xfId="0" applyNumberFormat="1" applyFont="1" applyBorder="1"/>
    <xf numFmtId="166" fontId="6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/>
    <xf numFmtId="0" fontId="6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textRotation="90"/>
    </xf>
    <xf numFmtId="0" fontId="7" fillId="0" borderId="7" xfId="0" applyFont="1" applyBorder="1"/>
    <xf numFmtId="0" fontId="7" fillId="0" borderId="5" xfId="0" applyFont="1" applyBorder="1"/>
    <xf numFmtId="0" fontId="6" fillId="0" borderId="1" xfId="0" applyFont="1" applyBorder="1" applyAlignment="1">
      <alignment horizontal="center"/>
    </xf>
    <xf numFmtId="0" fontId="7" fillId="0" borderId="14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1" xfId="0" applyFont="1" applyBorder="1"/>
    <xf numFmtId="0" fontId="7" fillId="0" borderId="16" xfId="0" applyFont="1" applyBorder="1"/>
    <xf numFmtId="0" fontId="3" fillId="0" borderId="20" xfId="0" applyFont="1" applyBorder="1"/>
    <xf numFmtId="0" fontId="7" fillId="0" borderId="21" xfId="0" applyFont="1" applyBorder="1"/>
    <xf numFmtId="0" fontId="3" fillId="0" borderId="13" xfId="0" applyFont="1" applyBorder="1"/>
    <xf numFmtId="0" fontId="7" fillId="0" borderId="18" xfId="0" applyFont="1" applyBorder="1"/>
    <xf numFmtId="0" fontId="6" fillId="0" borderId="7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0" fontId="6" fillId="2" borderId="25" xfId="0" applyFont="1" applyFill="1" applyBorder="1" applyAlignment="1">
      <alignment wrapText="1"/>
    </xf>
    <xf numFmtId="0" fontId="7" fillId="0" borderId="26" xfId="0" applyFont="1" applyBorder="1"/>
    <xf numFmtId="0" fontId="7" fillId="0" borderId="27" xfId="0" applyFont="1" applyBorder="1"/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wrapText="1"/>
    </xf>
    <xf numFmtId="0" fontId="7" fillId="0" borderId="15" xfId="0" applyFont="1" applyBorder="1"/>
    <xf numFmtId="0" fontId="6" fillId="0" borderId="10" xfId="0" applyFont="1" applyBorder="1" applyAlignment="1">
      <alignment horizontal="center" vertical="center" textRotation="90"/>
    </xf>
    <xf numFmtId="0" fontId="7" fillId="0" borderId="13" xfId="0" applyFont="1" applyBorder="1"/>
    <xf numFmtId="0" fontId="7" fillId="0" borderId="28" xfId="0" applyFont="1" applyBorder="1"/>
    <xf numFmtId="164" fontId="6" fillId="0" borderId="2" xfId="0" applyNumberFormat="1" applyFont="1" applyBorder="1" applyAlignment="1">
      <alignment horizontal="center"/>
    </xf>
    <xf numFmtId="16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textRotation="90" wrapText="1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wrapText="1"/>
    </xf>
    <xf numFmtId="0" fontId="7" fillId="0" borderId="3" xfId="0" applyFont="1" applyFill="1" applyBorder="1"/>
    <xf numFmtId="0" fontId="7" fillId="0" borderId="4" xfId="0" applyFont="1" applyFill="1" applyBorder="1"/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0" fillId="0" borderId="1" xfId="0" applyFont="1" applyFill="1" applyBorder="1"/>
    <xf numFmtId="0" fontId="3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3" fillId="0" borderId="20" xfId="0" applyFont="1" applyFill="1" applyBorder="1"/>
    <xf numFmtId="0" fontId="3" fillId="0" borderId="13" xfId="0" applyFont="1" applyFill="1" applyBorder="1"/>
    <xf numFmtId="0" fontId="7" fillId="0" borderId="14" xfId="0" applyFont="1" applyFill="1" applyBorder="1"/>
    <xf numFmtId="0" fontId="7" fillId="0" borderId="21" xfId="0" applyFont="1" applyFill="1" applyBorder="1"/>
    <xf numFmtId="0" fontId="7" fillId="0" borderId="18" xfId="0" applyFont="1" applyFill="1" applyBorder="1"/>
    <xf numFmtId="0" fontId="3" fillId="0" borderId="10" xfId="0" applyFont="1" applyFill="1" applyBorder="1"/>
    <xf numFmtId="0" fontId="3" fillId="0" borderId="22" xfId="0" applyFont="1" applyFill="1" applyBorder="1"/>
    <xf numFmtId="0" fontId="7" fillId="0" borderId="15" xfId="0" applyFont="1" applyFill="1" applyBorder="1"/>
    <xf numFmtId="0" fontId="7" fillId="0" borderId="23" xfId="0" applyFont="1" applyFill="1" applyBorder="1"/>
    <xf numFmtId="0" fontId="6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24" xfId="0" applyFont="1" applyFill="1" applyBorder="1"/>
    <xf numFmtId="0" fontId="3" fillId="0" borderId="8" xfId="0" applyFont="1" applyFill="1" applyBorder="1"/>
    <xf numFmtId="0" fontId="6" fillId="0" borderId="24" xfId="0" applyFont="1" applyFill="1" applyBorder="1"/>
    <xf numFmtId="0" fontId="6" fillId="0" borderId="24" xfId="0" applyFont="1" applyFill="1" applyBorder="1" applyAlignment="1">
      <alignment horizontal="center" wrapText="1"/>
    </xf>
    <xf numFmtId="0" fontId="6" fillId="0" borderId="25" xfId="0" applyFont="1" applyFill="1" applyBorder="1" applyAlignment="1">
      <alignment wrapText="1"/>
    </xf>
    <xf numFmtId="0" fontId="7" fillId="0" borderId="26" xfId="0" applyFont="1" applyFill="1" applyBorder="1"/>
    <xf numFmtId="0" fontId="7" fillId="0" borderId="27" xfId="0" applyFont="1" applyFill="1" applyBorder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/>
    <xf numFmtId="0" fontId="7" fillId="0" borderId="13" xfId="0" applyFont="1" applyFill="1" applyBorder="1"/>
    <xf numFmtId="0" fontId="7" fillId="0" borderId="28" xfId="0" applyFont="1" applyFill="1" applyBorder="1"/>
    <xf numFmtId="0" fontId="0" fillId="0" borderId="0" xfId="0" applyFont="1" applyFill="1" applyAlignment="1"/>
    <xf numFmtId="0" fontId="7" fillId="0" borderId="29" xfId="0" applyFont="1" applyFill="1" applyBorder="1"/>
    <xf numFmtId="0" fontId="7" fillId="0" borderId="17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8" fillId="0" borderId="17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textRotation="90" wrapText="1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/>
    <xf numFmtId="0" fontId="23" fillId="0" borderId="0" xfId="0" applyFont="1" applyFill="1"/>
    <xf numFmtId="0" fontId="24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0</xdr:colOff>
      <xdr:row>179</xdr:row>
      <xdr:rowOff>0</xdr:rowOff>
    </xdr:from>
    <xdr:ext cx="38100" cy="0"/>
    <xdr:grpSp>
      <xdr:nvGrpSpPr>
        <xdr:cNvPr id="2" name="Shape 2"/>
        <xdr:cNvGrpSpPr/>
      </xdr:nvGrpSpPr>
      <xdr:grpSpPr>
        <a:xfrm>
          <a:off x="12100560" y="54399180"/>
          <a:ext cx="38100" cy="0"/>
          <a:chOff x="5326950" y="3780000"/>
          <a:chExt cx="38100" cy="0"/>
        </a:xfrm>
      </xdr:grpSpPr>
      <xdr:grpSp>
        <xdr:nvGrpSpPr>
          <xdr:cNvPr id="3" name="Shape 3"/>
          <xdr:cNvGrpSpPr/>
        </xdr:nvGrpSpPr>
        <xdr:grpSpPr>
          <a:xfrm>
            <a:off x="5326950" y="3780000"/>
            <a:ext cx="38100" cy="0"/>
            <a:chOff x="5326950" y="3780000"/>
            <a:chExt cx="38100" cy="0"/>
          </a:xfrm>
        </xdr:grpSpPr>
        <xdr:sp macro="" textlink="">
          <xdr:nvSpPr>
            <xdr:cNvPr id="4" name="Shape 4"/>
            <xdr:cNvSpPr/>
          </xdr:nvSpPr>
          <xdr:spPr>
            <a:xfrm>
              <a:off x="5326950" y="378000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5326950" y="3780000"/>
              <a:ext cx="38100" cy="0"/>
              <a:chOff x="5326950" y="3780000"/>
              <a:chExt cx="38100" cy="0"/>
            </a:xfrm>
          </xdr:grpSpPr>
          <xdr:sp macro="" textlink="">
            <xdr:nvSpPr>
              <xdr:cNvPr id="6" name="Shape 6"/>
              <xdr:cNvSpPr/>
            </xdr:nvSpPr>
            <xdr:spPr>
              <a:xfrm>
                <a:off x="5326950" y="378000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" name="Shape 7"/>
              <xdr:cNvGrpSpPr/>
            </xdr:nvGrpSpPr>
            <xdr:grpSpPr>
              <a:xfrm>
                <a:off x="5326950" y="3780000"/>
                <a:ext cx="38100" cy="0"/>
                <a:chOff x="5326950" y="3780000"/>
                <a:chExt cx="38100" cy="0"/>
              </a:xfrm>
            </xdr:grpSpPr>
            <xdr:sp macro="" textlink="">
              <xdr:nvSpPr>
                <xdr:cNvPr id="8" name="Shape 8"/>
                <xdr:cNvSpPr/>
              </xdr:nvSpPr>
              <xdr:spPr>
                <a:xfrm>
                  <a:off x="5326950" y="3780000"/>
                  <a:ext cx="38100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9" name="Shape 9"/>
                <xdr:cNvGrpSpPr/>
              </xdr:nvGrpSpPr>
              <xdr:grpSpPr>
                <a:xfrm>
                  <a:off x="5326950" y="3780000"/>
                  <a:ext cx="38100" cy="0"/>
                  <a:chOff x="5326950" y="3780000"/>
                  <a:chExt cx="38100" cy="0"/>
                </a:xfrm>
              </xdr:grpSpPr>
              <xdr:sp macro="" textlink="">
                <xdr:nvSpPr>
                  <xdr:cNvPr id="10" name="Shape 10"/>
                  <xdr:cNvSpPr/>
                </xdr:nvSpPr>
                <xdr:spPr>
                  <a:xfrm>
                    <a:off x="5326950" y="3780000"/>
                    <a:ext cx="38100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11" name="Shape 11"/>
                  <xdr:cNvGrpSpPr/>
                </xdr:nvGrpSpPr>
                <xdr:grpSpPr>
                  <a:xfrm>
                    <a:off x="5326950" y="3780000"/>
                    <a:ext cx="38100" cy="0"/>
                    <a:chOff x="5326950" y="3780000"/>
                    <a:chExt cx="38100" cy="0"/>
                  </a:xfrm>
                </xdr:grpSpPr>
                <xdr:sp macro="" textlink="">
                  <xdr:nvSpPr>
                    <xdr:cNvPr id="12" name="Shape 12"/>
                    <xdr:cNvSpPr/>
                  </xdr:nvSpPr>
                  <xdr:spPr>
                    <a:xfrm>
                      <a:off x="5326950" y="3780000"/>
                      <a:ext cx="38100" cy="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13" name="Shape 13"/>
                    <xdr:cNvGrpSpPr/>
                  </xdr:nvGrpSpPr>
                  <xdr:grpSpPr>
                    <a:xfrm>
                      <a:off x="5326950" y="3780000"/>
                      <a:ext cx="38100" cy="0"/>
                      <a:chOff x="-2795400" y="-49615400"/>
                      <a:chExt cx="8160450" cy="53395400"/>
                    </a:xfrm>
                  </xdr:grpSpPr>
                  <xdr:sp macro="" textlink="">
                    <xdr:nvSpPr>
                      <xdr:cNvPr id="14" name="Shape 14"/>
                      <xdr:cNvSpPr/>
                    </xdr:nvSpPr>
                    <xdr:spPr>
                      <a:xfrm>
                        <a:off x="-2795400" y="-49615400"/>
                        <a:ext cx="8160450" cy="5339540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grpSp>
                    <xdr:nvGrpSpPr>
                      <xdr:cNvPr id="15" name="Shape 15"/>
                      <xdr:cNvGrpSpPr/>
                    </xdr:nvGrpSpPr>
                    <xdr:grpSpPr>
                      <a:xfrm>
                        <a:off x="-2795400" y="-49615400"/>
                        <a:ext cx="8160450" cy="53395400"/>
                        <a:chOff x="5346000" y="3780000"/>
                        <a:chExt cx="8160450" cy="53395400"/>
                      </a:xfrm>
                    </xdr:grpSpPr>
                    <xdr:sp macro="" textlink="">
                      <xdr:nvSpPr>
                        <xdr:cNvPr id="16" name="Shape 16"/>
                        <xdr:cNvSpPr/>
                      </xdr:nvSpPr>
                      <xdr:spPr>
                        <a:xfrm>
                          <a:off x="13468350" y="57175400"/>
                          <a:ext cx="38100" cy="0"/>
                        </a:xfrm>
                        <a:prstGeom prst="rect">
                          <a:avLst/>
                        </a:prstGeom>
                        <a:noFill/>
                        <a:ln>
                          <a:noFill/>
                        </a:ln>
                      </xdr:spPr>
                      <xdr:txBody>
                        <a:bodyPr spcFirstLastPara="1" wrap="square" lIns="91425" tIns="91425" rIns="91425" bIns="91425" anchor="ctr" anchorCtr="0">
                          <a:noAutofit/>
                        </a:bodyPr>
                        <a:lstStyle/>
                        <a:p>
                          <a:pPr marL="0" lvl="0" indent="0" algn="l" rtl="0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SzPts val="1400"/>
                            <a:buFont typeface="Arial"/>
                            <a:buNone/>
                          </a:pPr>
                          <a:endParaRPr sz="1400"/>
                        </a:p>
                      </xdr:txBody>
                    </xdr:sp>
                    <xdr:cxnSp macro="">
                      <xdr:nvCxnSpPr>
                        <xdr:cNvPr id="17" name="Shape 17"/>
                        <xdr:cNvCxnSpPr/>
                      </xdr:nvCxnSpPr>
                      <xdr:spPr>
                        <a:xfrm>
                          <a:off x="5346000" y="3780000"/>
                          <a:ext cx="0" cy="0"/>
                        </a:xfrm>
                        <a:prstGeom prst="straightConnector1">
                          <a:avLst/>
                        </a:prstGeom>
                        <a:noFill/>
                        <a:ln w="9525" cap="flat" cmpd="sng">
                          <a:solidFill>
                            <a:srgbClr val="000000"/>
                          </a:solidFill>
                          <a:prstDash val="solid"/>
                          <a:miter lim="800000"/>
                          <a:headEnd type="none" w="sm" len="sm"/>
                          <a:tailEnd type="none" w="sm" len="sm"/>
                        </a:ln>
                      </xdr:spPr>
                    </xdr:cxnSp>
                  </xdr:grp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47</xdr:col>
      <xdr:colOff>0</xdr:colOff>
      <xdr:row>179</xdr:row>
      <xdr:rowOff>0</xdr:rowOff>
    </xdr:from>
    <xdr:ext cx="38100" cy="0"/>
    <xdr:grpSp>
      <xdr:nvGrpSpPr>
        <xdr:cNvPr id="18" name="Shape 2"/>
        <xdr:cNvGrpSpPr/>
      </xdr:nvGrpSpPr>
      <xdr:grpSpPr>
        <a:xfrm>
          <a:off x="12100560" y="54399180"/>
          <a:ext cx="38100" cy="0"/>
          <a:chOff x="5326950" y="3780000"/>
          <a:chExt cx="38100" cy="0"/>
        </a:xfrm>
      </xdr:grpSpPr>
      <xdr:grpSp>
        <xdr:nvGrpSpPr>
          <xdr:cNvPr id="19" name="Shape 18"/>
          <xdr:cNvGrpSpPr/>
        </xdr:nvGrpSpPr>
        <xdr:grpSpPr>
          <a:xfrm>
            <a:off x="5326950" y="3780000"/>
            <a:ext cx="38100" cy="0"/>
            <a:chOff x="5326950" y="3780000"/>
            <a:chExt cx="38100" cy="0"/>
          </a:xfrm>
        </xdr:grpSpPr>
        <xdr:sp macro="" textlink="">
          <xdr:nvSpPr>
            <xdr:cNvPr id="20" name="Shape 4"/>
            <xdr:cNvSpPr/>
          </xdr:nvSpPr>
          <xdr:spPr>
            <a:xfrm>
              <a:off x="5326950" y="378000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" name="Shape 19"/>
            <xdr:cNvGrpSpPr/>
          </xdr:nvGrpSpPr>
          <xdr:grpSpPr>
            <a:xfrm>
              <a:off x="5326950" y="3780000"/>
              <a:ext cx="38100" cy="0"/>
              <a:chOff x="5326950" y="3780000"/>
              <a:chExt cx="38100" cy="0"/>
            </a:xfrm>
          </xdr:grpSpPr>
          <xdr:sp macro="" textlink="">
            <xdr:nvSpPr>
              <xdr:cNvPr id="22" name="Shape 20"/>
              <xdr:cNvSpPr/>
            </xdr:nvSpPr>
            <xdr:spPr>
              <a:xfrm>
                <a:off x="5326950" y="378000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23" name="Shape 21"/>
              <xdr:cNvGrpSpPr/>
            </xdr:nvGrpSpPr>
            <xdr:grpSpPr>
              <a:xfrm>
                <a:off x="5326950" y="3780000"/>
                <a:ext cx="38100" cy="0"/>
                <a:chOff x="5326950" y="3780000"/>
                <a:chExt cx="38100" cy="0"/>
              </a:xfrm>
            </xdr:grpSpPr>
            <xdr:sp macro="" textlink="">
              <xdr:nvSpPr>
                <xdr:cNvPr id="24" name="Shape 22"/>
                <xdr:cNvSpPr/>
              </xdr:nvSpPr>
              <xdr:spPr>
                <a:xfrm>
                  <a:off x="5326950" y="3780000"/>
                  <a:ext cx="38100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25" name="Shape 23"/>
                <xdr:cNvGrpSpPr/>
              </xdr:nvGrpSpPr>
              <xdr:grpSpPr>
                <a:xfrm>
                  <a:off x="5326950" y="3780000"/>
                  <a:ext cx="38100" cy="0"/>
                  <a:chOff x="5326950" y="3780000"/>
                  <a:chExt cx="38100" cy="0"/>
                </a:xfrm>
              </xdr:grpSpPr>
              <xdr:sp macro="" textlink="">
                <xdr:nvSpPr>
                  <xdr:cNvPr id="26" name="Shape 24"/>
                  <xdr:cNvSpPr/>
                </xdr:nvSpPr>
                <xdr:spPr>
                  <a:xfrm>
                    <a:off x="5326950" y="3780000"/>
                    <a:ext cx="38100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27" name="Shape 25"/>
                  <xdr:cNvGrpSpPr/>
                </xdr:nvGrpSpPr>
                <xdr:grpSpPr>
                  <a:xfrm>
                    <a:off x="5326950" y="3780000"/>
                    <a:ext cx="38100" cy="0"/>
                    <a:chOff x="5326950" y="3780000"/>
                    <a:chExt cx="38100" cy="0"/>
                  </a:xfrm>
                </xdr:grpSpPr>
                <xdr:sp macro="" textlink="">
                  <xdr:nvSpPr>
                    <xdr:cNvPr id="28" name="Shape 26"/>
                    <xdr:cNvSpPr/>
                  </xdr:nvSpPr>
                  <xdr:spPr>
                    <a:xfrm>
                      <a:off x="5326950" y="3780000"/>
                      <a:ext cx="38100" cy="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29" name="Shape 27"/>
                    <xdr:cNvGrpSpPr/>
                  </xdr:nvGrpSpPr>
                  <xdr:grpSpPr>
                    <a:xfrm>
                      <a:off x="5326950" y="3780000"/>
                      <a:ext cx="38100" cy="0"/>
                      <a:chOff x="-2795400" y="-49615400"/>
                      <a:chExt cx="8160450" cy="53395400"/>
                    </a:xfrm>
                  </xdr:grpSpPr>
                  <xdr:sp macro="" textlink="">
                    <xdr:nvSpPr>
                      <xdr:cNvPr id="30" name="Shape 28"/>
                      <xdr:cNvSpPr/>
                    </xdr:nvSpPr>
                    <xdr:spPr>
                      <a:xfrm>
                        <a:off x="-2795400" y="-49615400"/>
                        <a:ext cx="8160450" cy="5339540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grpSp>
                    <xdr:nvGrpSpPr>
                      <xdr:cNvPr id="31" name="Shape 29"/>
                      <xdr:cNvGrpSpPr/>
                    </xdr:nvGrpSpPr>
                    <xdr:grpSpPr>
                      <a:xfrm>
                        <a:off x="-2795400" y="-49615400"/>
                        <a:ext cx="8160450" cy="53395400"/>
                        <a:chOff x="5346000" y="3780000"/>
                        <a:chExt cx="8160450" cy="53395400"/>
                      </a:xfrm>
                    </xdr:grpSpPr>
                    <xdr:sp macro="" textlink="">
                      <xdr:nvSpPr>
                        <xdr:cNvPr id="32" name="Shape 30"/>
                        <xdr:cNvSpPr/>
                      </xdr:nvSpPr>
                      <xdr:spPr>
                        <a:xfrm>
                          <a:off x="13468350" y="57175400"/>
                          <a:ext cx="38100" cy="0"/>
                        </a:xfrm>
                        <a:prstGeom prst="rect">
                          <a:avLst/>
                        </a:prstGeom>
                        <a:noFill/>
                        <a:ln>
                          <a:noFill/>
                        </a:ln>
                      </xdr:spPr>
                      <xdr:txBody>
                        <a:bodyPr spcFirstLastPara="1" wrap="square" lIns="91425" tIns="91425" rIns="91425" bIns="91425" anchor="ctr" anchorCtr="0">
                          <a:noAutofit/>
                        </a:bodyPr>
                        <a:lstStyle/>
                        <a:p>
                          <a:pPr marL="0" lvl="0" indent="0" algn="l" rtl="0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SzPts val="1400"/>
                            <a:buFont typeface="Arial"/>
                            <a:buNone/>
                          </a:pPr>
                          <a:endParaRPr sz="1400"/>
                        </a:p>
                      </xdr:txBody>
                    </xdr:sp>
                    <xdr:cxnSp macro="">
                      <xdr:nvCxnSpPr>
                        <xdr:cNvPr id="33" name="Shape 31"/>
                        <xdr:cNvCxnSpPr/>
                      </xdr:nvCxnSpPr>
                      <xdr:spPr>
                        <a:xfrm>
                          <a:off x="5346000" y="3780000"/>
                          <a:ext cx="0" cy="0"/>
                        </a:xfrm>
                        <a:prstGeom prst="straightConnector1">
                          <a:avLst/>
                        </a:prstGeom>
                        <a:noFill/>
                        <a:ln w="9525" cap="flat" cmpd="sng">
                          <a:solidFill>
                            <a:srgbClr val="000000"/>
                          </a:solidFill>
                          <a:prstDash val="solid"/>
                          <a:miter lim="800000"/>
                          <a:headEnd type="none" w="sm" len="sm"/>
                          <a:tailEnd type="none" w="sm" len="sm"/>
                        </a:ln>
                      </xdr:spPr>
                    </xdr:cxnSp>
                  </xdr:grp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47</xdr:col>
      <xdr:colOff>0</xdr:colOff>
      <xdr:row>179</xdr:row>
      <xdr:rowOff>0</xdr:rowOff>
    </xdr:from>
    <xdr:ext cx="38100" cy="0"/>
    <xdr:grpSp>
      <xdr:nvGrpSpPr>
        <xdr:cNvPr id="34" name="Shape 2"/>
        <xdr:cNvGrpSpPr/>
      </xdr:nvGrpSpPr>
      <xdr:grpSpPr>
        <a:xfrm>
          <a:off x="12100560" y="54399180"/>
          <a:ext cx="38100" cy="0"/>
          <a:chOff x="5326950" y="3780000"/>
          <a:chExt cx="38100" cy="0"/>
        </a:xfrm>
      </xdr:grpSpPr>
      <xdr:grpSp>
        <xdr:nvGrpSpPr>
          <xdr:cNvPr id="35" name="Shape 32"/>
          <xdr:cNvGrpSpPr/>
        </xdr:nvGrpSpPr>
        <xdr:grpSpPr>
          <a:xfrm>
            <a:off x="5326950" y="3780000"/>
            <a:ext cx="38100" cy="0"/>
            <a:chOff x="5326950" y="3780000"/>
            <a:chExt cx="38100" cy="0"/>
          </a:xfrm>
        </xdr:grpSpPr>
        <xdr:sp macro="" textlink="">
          <xdr:nvSpPr>
            <xdr:cNvPr id="36" name="Shape 4"/>
            <xdr:cNvSpPr/>
          </xdr:nvSpPr>
          <xdr:spPr>
            <a:xfrm>
              <a:off x="5326950" y="378000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7" name="Shape 33"/>
            <xdr:cNvGrpSpPr/>
          </xdr:nvGrpSpPr>
          <xdr:grpSpPr>
            <a:xfrm>
              <a:off x="5326950" y="3780000"/>
              <a:ext cx="38100" cy="0"/>
              <a:chOff x="5326950" y="3780000"/>
              <a:chExt cx="38100" cy="0"/>
            </a:xfrm>
          </xdr:grpSpPr>
          <xdr:sp macro="" textlink="">
            <xdr:nvSpPr>
              <xdr:cNvPr id="38" name="Shape 34"/>
              <xdr:cNvSpPr/>
            </xdr:nvSpPr>
            <xdr:spPr>
              <a:xfrm>
                <a:off x="5326950" y="378000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39" name="Shape 35"/>
              <xdr:cNvGrpSpPr/>
            </xdr:nvGrpSpPr>
            <xdr:grpSpPr>
              <a:xfrm>
                <a:off x="5326950" y="3780000"/>
                <a:ext cx="38100" cy="0"/>
                <a:chOff x="5326950" y="3780000"/>
                <a:chExt cx="38100" cy="0"/>
              </a:xfrm>
            </xdr:grpSpPr>
            <xdr:sp macro="" textlink="">
              <xdr:nvSpPr>
                <xdr:cNvPr id="40" name="Shape 36"/>
                <xdr:cNvSpPr/>
              </xdr:nvSpPr>
              <xdr:spPr>
                <a:xfrm>
                  <a:off x="5326950" y="3780000"/>
                  <a:ext cx="38100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41" name="Shape 37"/>
                <xdr:cNvGrpSpPr/>
              </xdr:nvGrpSpPr>
              <xdr:grpSpPr>
                <a:xfrm>
                  <a:off x="5326950" y="3780000"/>
                  <a:ext cx="38100" cy="0"/>
                  <a:chOff x="5326950" y="3780000"/>
                  <a:chExt cx="38100" cy="0"/>
                </a:xfrm>
              </xdr:grpSpPr>
              <xdr:sp macro="" textlink="">
                <xdr:nvSpPr>
                  <xdr:cNvPr id="42" name="Shape 38"/>
                  <xdr:cNvSpPr/>
                </xdr:nvSpPr>
                <xdr:spPr>
                  <a:xfrm>
                    <a:off x="5326950" y="3780000"/>
                    <a:ext cx="38100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43" name="Shape 39"/>
                  <xdr:cNvGrpSpPr/>
                </xdr:nvGrpSpPr>
                <xdr:grpSpPr>
                  <a:xfrm>
                    <a:off x="5326950" y="3780000"/>
                    <a:ext cx="38100" cy="0"/>
                    <a:chOff x="5326950" y="3780000"/>
                    <a:chExt cx="38100" cy="0"/>
                  </a:xfrm>
                </xdr:grpSpPr>
                <xdr:sp macro="" textlink="">
                  <xdr:nvSpPr>
                    <xdr:cNvPr id="44" name="Shape 40"/>
                    <xdr:cNvSpPr/>
                  </xdr:nvSpPr>
                  <xdr:spPr>
                    <a:xfrm>
                      <a:off x="5326950" y="3780000"/>
                      <a:ext cx="38100" cy="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45" name="Shape 41"/>
                    <xdr:cNvGrpSpPr/>
                  </xdr:nvGrpSpPr>
                  <xdr:grpSpPr>
                    <a:xfrm>
                      <a:off x="5326950" y="3780000"/>
                      <a:ext cx="38100" cy="0"/>
                      <a:chOff x="-2795400" y="-49615400"/>
                      <a:chExt cx="8160450" cy="53395400"/>
                    </a:xfrm>
                  </xdr:grpSpPr>
                  <xdr:sp macro="" textlink="">
                    <xdr:nvSpPr>
                      <xdr:cNvPr id="46" name="Shape 42"/>
                      <xdr:cNvSpPr/>
                    </xdr:nvSpPr>
                    <xdr:spPr>
                      <a:xfrm>
                        <a:off x="-2795400" y="-49615400"/>
                        <a:ext cx="8160450" cy="5339540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grpSp>
                    <xdr:nvGrpSpPr>
                      <xdr:cNvPr id="47" name="Shape 43"/>
                      <xdr:cNvGrpSpPr/>
                    </xdr:nvGrpSpPr>
                    <xdr:grpSpPr>
                      <a:xfrm>
                        <a:off x="-2795400" y="-49615400"/>
                        <a:ext cx="8160450" cy="53395400"/>
                        <a:chOff x="5346000" y="3780000"/>
                        <a:chExt cx="8160450" cy="53395400"/>
                      </a:xfrm>
                    </xdr:grpSpPr>
                    <xdr:sp macro="" textlink="">
                      <xdr:nvSpPr>
                        <xdr:cNvPr id="48" name="Shape 44"/>
                        <xdr:cNvSpPr/>
                      </xdr:nvSpPr>
                      <xdr:spPr>
                        <a:xfrm>
                          <a:off x="13468350" y="57175400"/>
                          <a:ext cx="38100" cy="0"/>
                        </a:xfrm>
                        <a:prstGeom prst="rect">
                          <a:avLst/>
                        </a:prstGeom>
                        <a:noFill/>
                        <a:ln>
                          <a:noFill/>
                        </a:ln>
                      </xdr:spPr>
                      <xdr:txBody>
                        <a:bodyPr spcFirstLastPara="1" wrap="square" lIns="91425" tIns="91425" rIns="91425" bIns="91425" anchor="ctr" anchorCtr="0">
                          <a:noAutofit/>
                        </a:bodyPr>
                        <a:lstStyle/>
                        <a:p>
                          <a:pPr marL="0" lvl="0" indent="0" algn="l" rtl="0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SzPts val="1400"/>
                            <a:buFont typeface="Arial"/>
                            <a:buNone/>
                          </a:pPr>
                          <a:endParaRPr sz="1400"/>
                        </a:p>
                      </xdr:txBody>
                    </xdr:sp>
                    <xdr:cxnSp macro="">
                      <xdr:nvCxnSpPr>
                        <xdr:cNvPr id="49" name="Shape 45"/>
                        <xdr:cNvCxnSpPr/>
                      </xdr:nvCxnSpPr>
                      <xdr:spPr>
                        <a:xfrm>
                          <a:off x="5346000" y="3780000"/>
                          <a:ext cx="0" cy="0"/>
                        </a:xfrm>
                        <a:prstGeom prst="straightConnector1">
                          <a:avLst/>
                        </a:prstGeom>
                        <a:noFill/>
                        <a:ln w="9525" cap="flat" cmpd="sng">
                          <a:solidFill>
                            <a:srgbClr val="000000"/>
                          </a:solidFill>
                          <a:prstDash val="solid"/>
                          <a:miter lim="800000"/>
                          <a:headEnd type="none" w="sm" len="sm"/>
                          <a:tailEnd type="none" w="sm" len="sm"/>
                        </a:ln>
                      </xdr:spPr>
                    </xdr:cxnSp>
                  </xdr:grp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47</xdr:col>
      <xdr:colOff>0</xdr:colOff>
      <xdr:row>179</xdr:row>
      <xdr:rowOff>0</xdr:rowOff>
    </xdr:from>
    <xdr:ext cx="38100" cy="0"/>
    <xdr:grpSp>
      <xdr:nvGrpSpPr>
        <xdr:cNvPr id="50" name="Shape 2"/>
        <xdr:cNvGrpSpPr/>
      </xdr:nvGrpSpPr>
      <xdr:grpSpPr>
        <a:xfrm>
          <a:off x="12100560" y="54399180"/>
          <a:ext cx="38100" cy="0"/>
          <a:chOff x="5326950" y="3780000"/>
          <a:chExt cx="38100" cy="0"/>
        </a:xfrm>
      </xdr:grpSpPr>
      <xdr:grpSp>
        <xdr:nvGrpSpPr>
          <xdr:cNvPr id="51" name="Shape 46"/>
          <xdr:cNvGrpSpPr/>
        </xdr:nvGrpSpPr>
        <xdr:grpSpPr>
          <a:xfrm>
            <a:off x="5326950" y="3780000"/>
            <a:ext cx="38100" cy="0"/>
            <a:chOff x="5326950" y="3780000"/>
            <a:chExt cx="38100" cy="0"/>
          </a:xfrm>
        </xdr:grpSpPr>
        <xdr:sp macro="" textlink="">
          <xdr:nvSpPr>
            <xdr:cNvPr id="52" name="Shape 4"/>
            <xdr:cNvSpPr/>
          </xdr:nvSpPr>
          <xdr:spPr>
            <a:xfrm>
              <a:off x="5326950" y="378000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" name="Shape 47"/>
            <xdr:cNvGrpSpPr/>
          </xdr:nvGrpSpPr>
          <xdr:grpSpPr>
            <a:xfrm>
              <a:off x="5326950" y="3780000"/>
              <a:ext cx="38100" cy="0"/>
              <a:chOff x="5326950" y="3780000"/>
              <a:chExt cx="38100" cy="0"/>
            </a:xfrm>
          </xdr:grpSpPr>
          <xdr:sp macro="" textlink="">
            <xdr:nvSpPr>
              <xdr:cNvPr id="54" name="Shape 48"/>
              <xdr:cNvSpPr/>
            </xdr:nvSpPr>
            <xdr:spPr>
              <a:xfrm>
                <a:off x="5326950" y="378000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55" name="Shape 49"/>
              <xdr:cNvGrpSpPr/>
            </xdr:nvGrpSpPr>
            <xdr:grpSpPr>
              <a:xfrm>
                <a:off x="5326950" y="3780000"/>
                <a:ext cx="38100" cy="0"/>
                <a:chOff x="5326950" y="3780000"/>
                <a:chExt cx="38100" cy="0"/>
              </a:xfrm>
            </xdr:grpSpPr>
            <xdr:sp macro="" textlink="">
              <xdr:nvSpPr>
                <xdr:cNvPr id="56" name="Shape 50"/>
                <xdr:cNvSpPr/>
              </xdr:nvSpPr>
              <xdr:spPr>
                <a:xfrm>
                  <a:off x="5326950" y="3780000"/>
                  <a:ext cx="38100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57" name="Shape 51"/>
                <xdr:cNvGrpSpPr/>
              </xdr:nvGrpSpPr>
              <xdr:grpSpPr>
                <a:xfrm>
                  <a:off x="5326950" y="3780000"/>
                  <a:ext cx="38100" cy="0"/>
                  <a:chOff x="5326950" y="3780000"/>
                  <a:chExt cx="38100" cy="0"/>
                </a:xfrm>
              </xdr:grpSpPr>
              <xdr:sp macro="" textlink="">
                <xdr:nvSpPr>
                  <xdr:cNvPr id="58" name="Shape 52"/>
                  <xdr:cNvSpPr/>
                </xdr:nvSpPr>
                <xdr:spPr>
                  <a:xfrm>
                    <a:off x="5326950" y="3780000"/>
                    <a:ext cx="38100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59" name="Shape 53"/>
                  <xdr:cNvGrpSpPr/>
                </xdr:nvGrpSpPr>
                <xdr:grpSpPr>
                  <a:xfrm>
                    <a:off x="5326950" y="3780000"/>
                    <a:ext cx="38100" cy="0"/>
                    <a:chOff x="5326950" y="3780000"/>
                    <a:chExt cx="38100" cy="0"/>
                  </a:xfrm>
                </xdr:grpSpPr>
                <xdr:sp macro="" textlink="">
                  <xdr:nvSpPr>
                    <xdr:cNvPr id="60" name="Shape 54"/>
                    <xdr:cNvSpPr/>
                  </xdr:nvSpPr>
                  <xdr:spPr>
                    <a:xfrm>
                      <a:off x="5326950" y="3780000"/>
                      <a:ext cx="38100" cy="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61" name="Shape 55"/>
                    <xdr:cNvGrpSpPr/>
                  </xdr:nvGrpSpPr>
                  <xdr:grpSpPr>
                    <a:xfrm>
                      <a:off x="5326950" y="3780000"/>
                      <a:ext cx="38100" cy="0"/>
                      <a:chOff x="-2795400" y="-49094700"/>
                      <a:chExt cx="8160450" cy="52874700"/>
                    </a:xfrm>
                  </xdr:grpSpPr>
                  <xdr:sp macro="" textlink="">
                    <xdr:nvSpPr>
                      <xdr:cNvPr id="62" name="Shape 56"/>
                      <xdr:cNvSpPr/>
                    </xdr:nvSpPr>
                    <xdr:spPr>
                      <a:xfrm>
                        <a:off x="-2795400" y="-49094700"/>
                        <a:ext cx="8160450" cy="5287470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grpSp>
                    <xdr:nvGrpSpPr>
                      <xdr:cNvPr id="63" name="Shape 57"/>
                      <xdr:cNvGrpSpPr/>
                    </xdr:nvGrpSpPr>
                    <xdr:grpSpPr>
                      <a:xfrm>
                        <a:off x="-2795400" y="-49094700"/>
                        <a:ext cx="8160450" cy="52874700"/>
                        <a:chOff x="5346000" y="3780000"/>
                        <a:chExt cx="8160450" cy="52874700"/>
                      </a:xfrm>
                    </xdr:grpSpPr>
                    <xdr:sp macro="" textlink="">
                      <xdr:nvSpPr>
                        <xdr:cNvPr id="64" name="Shape 58"/>
                        <xdr:cNvSpPr/>
                      </xdr:nvSpPr>
                      <xdr:spPr>
                        <a:xfrm>
                          <a:off x="13468350" y="56654700"/>
                          <a:ext cx="38100" cy="0"/>
                        </a:xfrm>
                        <a:prstGeom prst="rect">
                          <a:avLst/>
                        </a:prstGeom>
                        <a:noFill/>
                        <a:ln>
                          <a:noFill/>
                        </a:ln>
                      </xdr:spPr>
                      <xdr:txBody>
                        <a:bodyPr spcFirstLastPara="1" wrap="square" lIns="91425" tIns="91425" rIns="91425" bIns="91425" anchor="ctr" anchorCtr="0">
                          <a:noAutofit/>
                        </a:bodyPr>
                        <a:lstStyle/>
                        <a:p>
                          <a:pPr marL="0" lvl="0" indent="0" algn="l" rtl="0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SzPts val="1400"/>
                            <a:buFont typeface="Arial"/>
                            <a:buNone/>
                          </a:pPr>
                          <a:endParaRPr sz="1400"/>
                        </a:p>
                      </xdr:txBody>
                    </xdr:sp>
                    <xdr:cxnSp macro="">
                      <xdr:nvCxnSpPr>
                        <xdr:cNvPr id="65" name="Shape 59"/>
                        <xdr:cNvCxnSpPr/>
                      </xdr:nvCxnSpPr>
                      <xdr:spPr>
                        <a:xfrm>
                          <a:off x="5346000" y="3780000"/>
                          <a:ext cx="0" cy="0"/>
                        </a:xfrm>
                        <a:prstGeom prst="straightConnector1">
                          <a:avLst/>
                        </a:prstGeom>
                        <a:noFill/>
                        <a:ln w="9525" cap="flat" cmpd="sng">
                          <a:solidFill>
                            <a:srgbClr val="000000"/>
                          </a:solidFill>
                          <a:prstDash val="solid"/>
                          <a:miter lim="800000"/>
                          <a:headEnd type="none" w="sm" len="sm"/>
                          <a:tailEnd type="none" w="sm" len="sm"/>
                        </a:ln>
                      </xdr:spPr>
                    </xdr:cxnSp>
                  </xdr:grp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47</xdr:col>
      <xdr:colOff>0</xdr:colOff>
      <xdr:row>179</xdr:row>
      <xdr:rowOff>0</xdr:rowOff>
    </xdr:from>
    <xdr:ext cx="38100" cy="0"/>
    <xdr:grpSp>
      <xdr:nvGrpSpPr>
        <xdr:cNvPr id="66" name="Shape 2"/>
        <xdr:cNvGrpSpPr/>
      </xdr:nvGrpSpPr>
      <xdr:grpSpPr>
        <a:xfrm>
          <a:off x="12100560" y="54399180"/>
          <a:ext cx="38100" cy="0"/>
          <a:chOff x="5326950" y="3780000"/>
          <a:chExt cx="38100" cy="0"/>
        </a:xfrm>
      </xdr:grpSpPr>
      <xdr:grpSp>
        <xdr:nvGrpSpPr>
          <xdr:cNvPr id="67" name="Shape 60"/>
          <xdr:cNvGrpSpPr/>
        </xdr:nvGrpSpPr>
        <xdr:grpSpPr>
          <a:xfrm>
            <a:off x="5326950" y="3780000"/>
            <a:ext cx="38100" cy="0"/>
            <a:chOff x="5326950" y="3780000"/>
            <a:chExt cx="38100" cy="0"/>
          </a:xfrm>
        </xdr:grpSpPr>
        <xdr:sp macro="" textlink="">
          <xdr:nvSpPr>
            <xdr:cNvPr id="68" name="Shape 4"/>
            <xdr:cNvSpPr/>
          </xdr:nvSpPr>
          <xdr:spPr>
            <a:xfrm>
              <a:off x="5326950" y="378000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9" name="Shape 61"/>
            <xdr:cNvGrpSpPr/>
          </xdr:nvGrpSpPr>
          <xdr:grpSpPr>
            <a:xfrm>
              <a:off x="5326950" y="3780000"/>
              <a:ext cx="38100" cy="0"/>
              <a:chOff x="5326950" y="3780000"/>
              <a:chExt cx="38100" cy="0"/>
            </a:xfrm>
          </xdr:grpSpPr>
          <xdr:sp macro="" textlink="">
            <xdr:nvSpPr>
              <xdr:cNvPr id="70" name="Shape 62"/>
              <xdr:cNvSpPr/>
            </xdr:nvSpPr>
            <xdr:spPr>
              <a:xfrm>
                <a:off x="5326950" y="378000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71" name="Shape 63"/>
              <xdr:cNvGrpSpPr/>
            </xdr:nvGrpSpPr>
            <xdr:grpSpPr>
              <a:xfrm>
                <a:off x="5326950" y="3780000"/>
                <a:ext cx="38100" cy="0"/>
                <a:chOff x="5326950" y="3780000"/>
                <a:chExt cx="38100" cy="0"/>
              </a:xfrm>
            </xdr:grpSpPr>
            <xdr:sp macro="" textlink="">
              <xdr:nvSpPr>
                <xdr:cNvPr id="72" name="Shape 64"/>
                <xdr:cNvSpPr/>
              </xdr:nvSpPr>
              <xdr:spPr>
                <a:xfrm>
                  <a:off x="5326950" y="3780000"/>
                  <a:ext cx="38100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73" name="Shape 65"/>
                <xdr:cNvGrpSpPr/>
              </xdr:nvGrpSpPr>
              <xdr:grpSpPr>
                <a:xfrm>
                  <a:off x="5326950" y="3780000"/>
                  <a:ext cx="38100" cy="0"/>
                  <a:chOff x="5326950" y="3780000"/>
                  <a:chExt cx="38100" cy="0"/>
                </a:xfrm>
              </xdr:grpSpPr>
              <xdr:sp macro="" textlink="">
                <xdr:nvSpPr>
                  <xdr:cNvPr id="74" name="Shape 66"/>
                  <xdr:cNvSpPr/>
                </xdr:nvSpPr>
                <xdr:spPr>
                  <a:xfrm>
                    <a:off x="5326950" y="3780000"/>
                    <a:ext cx="38100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75" name="Shape 67"/>
                  <xdr:cNvGrpSpPr/>
                </xdr:nvGrpSpPr>
                <xdr:grpSpPr>
                  <a:xfrm>
                    <a:off x="5326950" y="3780000"/>
                    <a:ext cx="38100" cy="0"/>
                    <a:chOff x="5326950" y="3780000"/>
                    <a:chExt cx="38100" cy="0"/>
                  </a:xfrm>
                </xdr:grpSpPr>
                <xdr:sp macro="" textlink="">
                  <xdr:nvSpPr>
                    <xdr:cNvPr id="76" name="Shape 68"/>
                    <xdr:cNvSpPr/>
                  </xdr:nvSpPr>
                  <xdr:spPr>
                    <a:xfrm>
                      <a:off x="5326950" y="3780000"/>
                      <a:ext cx="38100" cy="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77" name="Shape 69"/>
                    <xdr:cNvGrpSpPr/>
                  </xdr:nvGrpSpPr>
                  <xdr:grpSpPr>
                    <a:xfrm>
                      <a:off x="5326950" y="3780000"/>
                      <a:ext cx="38100" cy="0"/>
                      <a:chOff x="-2795400" y="-49094700"/>
                      <a:chExt cx="8160450" cy="52874700"/>
                    </a:xfrm>
                  </xdr:grpSpPr>
                  <xdr:sp macro="" textlink="">
                    <xdr:nvSpPr>
                      <xdr:cNvPr id="78" name="Shape 70"/>
                      <xdr:cNvSpPr/>
                    </xdr:nvSpPr>
                    <xdr:spPr>
                      <a:xfrm>
                        <a:off x="-2795400" y="-49094700"/>
                        <a:ext cx="8160450" cy="5287470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grpSp>
                    <xdr:nvGrpSpPr>
                      <xdr:cNvPr id="79" name="Shape 71"/>
                      <xdr:cNvGrpSpPr/>
                    </xdr:nvGrpSpPr>
                    <xdr:grpSpPr>
                      <a:xfrm>
                        <a:off x="-2795400" y="-49094700"/>
                        <a:ext cx="8160450" cy="52874700"/>
                        <a:chOff x="5346000" y="3780000"/>
                        <a:chExt cx="8160450" cy="52874700"/>
                      </a:xfrm>
                    </xdr:grpSpPr>
                    <xdr:sp macro="" textlink="">
                      <xdr:nvSpPr>
                        <xdr:cNvPr id="80" name="Shape 72"/>
                        <xdr:cNvSpPr/>
                      </xdr:nvSpPr>
                      <xdr:spPr>
                        <a:xfrm>
                          <a:off x="13468350" y="56654700"/>
                          <a:ext cx="38100" cy="0"/>
                        </a:xfrm>
                        <a:prstGeom prst="rect">
                          <a:avLst/>
                        </a:prstGeom>
                        <a:noFill/>
                        <a:ln>
                          <a:noFill/>
                        </a:ln>
                      </xdr:spPr>
                      <xdr:txBody>
                        <a:bodyPr spcFirstLastPara="1" wrap="square" lIns="91425" tIns="91425" rIns="91425" bIns="91425" anchor="ctr" anchorCtr="0">
                          <a:noAutofit/>
                        </a:bodyPr>
                        <a:lstStyle/>
                        <a:p>
                          <a:pPr marL="0" lvl="0" indent="0" algn="l" rtl="0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SzPts val="1400"/>
                            <a:buFont typeface="Arial"/>
                            <a:buNone/>
                          </a:pPr>
                          <a:endParaRPr sz="1400"/>
                        </a:p>
                      </xdr:txBody>
                    </xdr:sp>
                    <xdr:cxnSp macro="">
                      <xdr:nvCxnSpPr>
                        <xdr:cNvPr id="81" name="Shape 73"/>
                        <xdr:cNvCxnSpPr/>
                      </xdr:nvCxnSpPr>
                      <xdr:spPr>
                        <a:xfrm>
                          <a:off x="5346000" y="3780000"/>
                          <a:ext cx="0" cy="0"/>
                        </a:xfrm>
                        <a:prstGeom prst="straightConnector1">
                          <a:avLst/>
                        </a:prstGeom>
                        <a:noFill/>
                        <a:ln w="9525" cap="flat" cmpd="sng">
                          <a:solidFill>
                            <a:srgbClr val="000000"/>
                          </a:solidFill>
                          <a:prstDash val="solid"/>
                          <a:miter lim="800000"/>
                          <a:headEnd type="none" w="sm" len="sm"/>
                          <a:tailEnd type="none" w="sm" len="sm"/>
                        </a:ln>
                      </xdr:spPr>
                    </xdr:cxnSp>
                  </xdr:grp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47</xdr:col>
      <xdr:colOff>0</xdr:colOff>
      <xdr:row>179</xdr:row>
      <xdr:rowOff>0</xdr:rowOff>
    </xdr:from>
    <xdr:ext cx="38100" cy="0"/>
    <xdr:grpSp>
      <xdr:nvGrpSpPr>
        <xdr:cNvPr id="82" name="Shape 2"/>
        <xdr:cNvGrpSpPr/>
      </xdr:nvGrpSpPr>
      <xdr:grpSpPr>
        <a:xfrm>
          <a:off x="12100560" y="54399180"/>
          <a:ext cx="38100" cy="0"/>
          <a:chOff x="5326950" y="3780000"/>
          <a:chExt cx="38100" cy="0"/>
        </a:xfrm>
      </xdr:grpSpPr>
      <xdr:grpSp>
        <xdr:nvGrpSpPr>
          <xdr:cNvPr id="83" name="Shape 74"/>
          <xdr:cNvGrpSpPr/>
        </xdr:nvGrpSpPr>
        <xdr:grpSpPr>
          <a:xfrm>
            <a:off x="5326950" y="3780000"/>
            <a:ext cx="38100" cy="0"/>
            <a:chOff x="5326950" y="3780000"/>
            <a:chExt cx="38100" cy="0"/>
          </a:xfrm>
        </xdr:grpSpPr>
        <xdr:sp macro="" textlink="">
          <xdr:nvSpPr>
            <xdr:cNvPr id="84" name="Shape 4"/>
            <xdr:cNvSpPr/>
          </xdr:nvSpPr>
          <xdr:spPr>
            <a:xfrm>
              <a:off x="5326950" y="3780000"/>
              <a:ext cx="3810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5" name="Shape 75"/>
            <xdr:cNvGrpSpPr/>
          </xdr:nvGrpSpPr>
          <xdr:grpSpPr>
            <a:xfrm>
              <a:off x="5326950" y="3780000"/>
              <a:ext cx="38100" cy="0"/>
              <a:chOff x="5326950" y="3780000"/>
              <a:chExt cx="38100" cy="0"/>
            </a:xfrm>
          </xdr:grpSpPr>
          <xdr:sp macro="" textlink="">
            <xdr:nvSpPr>
              <xdr:cNvPr id="86" name="Shape 76"/>
              <xdr:cNvSpPr/>
            </xdr:nvSpPr>
            <xdr:spPr>
              <a:xfrm>
                <a:off x="5326950" y="3780000"/>
                <a:ext cx="3810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87" name="Shape 77"/>
              <xdr:cNvGrpSpPr/>
            </xdr:nvGrpSpPr>
            <xdr:grpSpPr>
              <a:xfrm>
                <a:off x="5326950" y="3780000"/>
                <a:ext cx="38100" cy="0"/>
                <a:chOff x="5326950" y="3780000"/>
                <a:chExt cx="38100" cy="0"/>
              </a:xfrm>
            </xdr:grpSpPr>
            <xdr:sp macro="" textlink="">
              <xdr:nvSpPr>
                <xdr:cNvPr id="88" name="Shape 78"/>
                <xdr:cNvSpPr/>
              </xdr:nvSpPr>
              <xdr:spPr>
                <a:xfrm>
                  <a:off x="5326950" y="3780000"/>
                  <a:ext cx="38100" cy="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89" name="Shape 79"/>
                <xdr:cNvGrpSpPr/>
              </xdr:nvGrpSpPr>
              <xdr:grpSpPr>
                <a:xfrm>
                  <a:off x="5326950" y="3780000"/>
                  <a:ext cx="38100" cy="0"/>
                  <a:chOff x="5326950" y="3780000"/>
                  <a:chExt cx="38100" cy="0"/>
                </a:xfrm>
              </xdr:grpSpPr>
              <xdr:sp macro="" textlink="">
                <xdr:nvSpPr>
                  <xdr:cNvPr id="90" name="Shape 80"/>
                  <xdr:cNvSpPr/>
                </xdr:nvSpPr>
                <xdr:spPr>
                  <a:xfrm>
                    <a:off x="5326950" y="3780000"/>
                    <a:ext cx="38100" cy="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91" name="Shape 81"/>
                  <xdr:cNvGrpSpPr/>
                </xdr:nvGrpSpPr>
                <xdr:grpSpPr>
                  <a:xfrm>
                    <a:off x="5326950" y="3780000"/>
                    <a:ext cx="38100" cy="0"/>
                    <a:chOff x="5326950" y="3780000"/>
                    <a:chExt cx="38100" cy="0"/>
                  </a:xfrm>
                </xdr:grpSpPr>
                <xdr:sp macro="" textlink="">
                  <xdr:nvSpPr>
                    <xdr:cNvPr id="92" name="Shape 82"/>
                    <xdr:cNvSpPr/>
                  </xdr:nvSpPr>
                  <xdr:spPr>
                    <a:xfrm>
                      <a:off x="5326950" y="3780000"/>
                      <a:ext cx="38100" cy="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93" name="Shape 83"/>
                    <xdr:cNvGrpSpPr/>
                  </xdr:nvGrpSpPr>
                  <xdr:grpSpPr>
                    <a:xfrm>
                      <a:off x="5326950" y="3780000"/>
                      <a:ext cx="38100" cy="0"/>
                      <a:chOff x="-2795400" y="-49094700"/>
                      <a:chExt cx="8160450" cy="52874700"/>
                    </a:xfrm>
                  </xdr:grpSpPr>
                  <xdr:sp macro="" textlink="">
                    <xdr:nvSpPr>
                      <xdr:cNvPr id="94" name="Shape 84"/>
                      <xdr:cNvSpPr/>
                    </xdr:nvSpPr>
                    <xdr:spPr>
                      <a:xfrm>
                        <a:off x="-2795400" y="-49094700"/>
                        <a:ext cx="8160450" cy="5287470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  <xdr:grpSp>
                    <xdr:nvGrpSpPr>
                      <xdr:cNvPr id="95" name="Shape 85"/>
                      <xdr:cNvGrpSpPr/>
                    </xdr:nvGrpSpPr>
                    <xdr:grpSpPr>
                      <a:xfrm>
                        <a:off x="-2795400" y="-49094700"/>
                        <a:ext cx="8160450" cy="52874700"/>
                        <a:chOff x="5346000" y="3780000"/>
                        <a:chExt cx="8160450" cy="52874700"/>
                      </a:xfrm>
                    </xdr:grpSpPr>
                    <xdr:sp macro="" textlink="">
                      <xdr:nvSpPr>
                        <xdr:cNvPr id="96" name="Shape 86"/>
                        <xdr:cNvSpPr/>
                      </xdr:nvSpPr>
                      <xdr:spPr>
                        <a:xfrm>
                          <a:off x="13468350" y="56654700"/>
                          <a:ext cx="38100" cy="0"/>
                        </a:xfrm>
                        <a:prstGeom prst="rect">
                          <a:avLst/>
                        </a:prstGeom>
                        <a:noFill/>
                        <a:ln>
                          <a:noFill/>
                        </a:ln>
                      </xdr:spPr>
                      <xdr:txBody>
                        <a:bodyPr spcFirstLastPara="1" wrap="square" lIns="91425" tIns="91425" rIns="91425" bIns="91425" anchor="ctr" anchorCtr="0">
                          <a:noAutofit/>
                        </a:bodyPr>
                        <a:lstStyle/>
                        <a:p>
                          <a:pPr marL="0" lvl="0" indent="0" algn="l" rtl="0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SzPts val="1400"/>
                            <a:buFont typeface="Arial"/>
                            <a:buNone/>
                          </a:pPr>
                          <a:endParaRPr sz="1400"/>
                        </a:p>
                      </xdr:txBody>
                    </xdr:sp>
                    <xdr:cxnSp macro="">
                      <xdr:nvCxnSpPr>
                        <xdr:cNvPr id="97" name="Shape 87"/>
                        <xdr:cNvCxnSpPr/>
                      </xdr:nvCxnSpPr>
                      <xdr:spPr>
                        <a:xfrm>
                          <a:off x="5346000" y="3780000"/>
                          <a:ext cx="0" cy="0"/>
                        </a:xfrm>
                        <a:prstGeom prst="straightConnector1">
                          <a:avLst/>
                        </a:prstGeom>
                        <a:noFill/>
                        <a:ln w="9525" cap="flat" cmpd="sng">
                          <a:solidFill>
                            <a:srgbClr val="000000"/>
                          </a:solidFill>
                          <a:prstDash val="solid"/>
                          <a:miter lim="800000"/>
                          <a:headEnd type="none" w="sm" len="sm"/>
                          <a:tailEnd type="none" w="sm" len="sm"/>
                        </a:ln>
                      </xdr:spPr>
                    </xdr:cxnSp>
                  </xdr:grpSp>
                </xdr:grpSp>
              </xdr:grpSp>
            </xdr:grpSp>
          </xdr:grp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03"/>
  <sheetViews>
    <sheetView tabSelected="1" topLeftCell="A115" workbookViewId="0">
      <selection activeCell="C114" sqref="C1:M1048576"/>
    </sheetView>
  </sheetViews>
  <sheetFormatPr defaultColWidth="14.44140625" defaultRowHeight="15" customHeight="1"/>
  <cols>
    <col min="1" max="1" width="3.88671875" customWidth="1"/>
    <col min="2" max="2" width="4.109375" customWidth="1"/>
    <col min="3" max="4" width="3.33203125" style="241" customWidth="1"/>
    <col min="5" max="5" width="4" style="241" customWidth="1"/>
    <col min="6" max="6" width="3.109375" style="241" customWidth="1"/>
    <col min="7" max="8" width="3.5546875" style="241" customWidth="1"/>
    <col min="9" max="9" width="3.33203125" style="241" customWidth="1"/>
    <col min="10" max="10" width="4.5546875" style="241" customWidth="1"/>
    <col min="11" max="13" width="3.44140625" style="241" customWidth="1"/>
    <col min="14" max="15" width="3.6640625" customWidth="1"/>
    <col min="16" max="16" width="3.5546875" customWidth="1"/>
    <col min="17" max="17" width="4.33203125" customWidth="1"/>
    <col min="18" max="18" width="3.44140625" customWidth="1"/>
    <col min="19" max="19" width="5" customWidth="1"/>
    <col min="20" max="20" width="5.109375" customWidth="1"/>
    <col min="21" max="21" width="3.88671875" customWidth="1"/>
    <col min="22" max="22" width="3.33203125" customWidth="1"/>
    <col min="23" max="23" width="5.33203125" customWidth="1"/>
    <col min="24" max="50" width="3.6640625" customWidth="1"/>
    <col min="51" max="58" width="4.6640625" customWidth="1"/>
    <col min="59" max="59" width="9.5546875" customWidth="1"/>
    <col min="60" max="60" width="9.109375" customWidth="1"/>
    <col min="61" max="69" width="5.6640625" customWidth="1"/>
  </cols>
  <sheetData>
    <row r="1" spans="1:68" ht="18" customHeight="1">
      <c r="A1" s="1"/>
      <c r="B1" s="1"/>
      <c r="C1" s="186"/>
      <c r="D1" s="186"/>
      <c r="E1" s="187"/>
      <c r="F1" s="187"/>
      <c r="G1" s="186"/>
      <c r="H1" s="186"/>
      <c r="I1" s="186"/>
      <c r="J1" s="186"/>
      <c r="K1" s="187" t="s">
        <v>0</v>
      </c>
      <c r="L1" s="186"/>
      <c r="M1" s="186"/>
      <c r="N1" s="2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68" ht="6.75" customHeight="1">
      <c r="A2" s="1"/>
      <c r="B2" s="1"/>
      <c r="C2" s="186"/>
      <c r="D2" s="186"/>
      <c r="E2" s="187"/>
      <c r="F2" s="187"/>
      <c r="G2" s="186"/>
      <c r="H2" s="186"/>
      <c r="I2" s="186"/>
      <c r="J2" s="186"/>
      <c r="K2" s="186"/>
      <c r="L2" s="186"/>
      <c r="M2" s="186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1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68" ht="18" customHeight="1">
      <c r="A3" s="1"/>
      <c r="B3" s="1"/>
      <c r="C3" s="186"/>
      <c r="D3" s="186"/>
      <c r="E3" s="187"/>
      <c r="F3" s="187"/>
      <c r="G3" s="186"/>
      <c r="H3" s="186"/>
      <c r="I3" s="186"/>
      <c r="J3" s="186"/>
      <c r="K3" s="186"/>
      <c r="L3" s="187"/>
      <c r="M3" s="186"/>
      <c r="N3" s="1"/>
      <c r="O3" s="1"/>
      <c r="P3" s="2"/>
      <c r="Q3" s="2"/>
      <c r="R3" s="3" t="s">
        <v>1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ht="10.5" customHeight="1">
      <c r="A4" s="1"/>
      <c r="B4" s="1"/>
      <c r="C4" s="186"/>
      <c r="D4" s="186"/>
      <c r="E4" s="187"/>
      <c r="F4" s="187"/>
      <c r="G4" s="186"/>
      <c r="H4" s="186"/>
      <c r="I4" s="186"/>
      <c r="J4" s="186"/>
      <c r="K4" s="186"/>
      <c r="L4" s="186"/>
      <c r="M4" s="186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68" ht="18" customHeight="1">
      <c r="A5" s="2"/>
      <c r="B5" s="2"/>
      <c r="C5" s="187"/>
      <c r="D5" s="187"/>
      <c r="E5" s="187"/>
      <c r="F5" s="186"/>
      <c r="G5" s="187"/>
      <c r="H5" s="187"/>
      <c r="I5" s="187"/>
      <c r="J5" s="187"/>
      <c r="K5" s="187"/>
      <c r="L5" s="187"/>
      <c r="M5" s="18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1" t="s">
        <v>2</v>
      </c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68" ht="18" customHeight="1">
      <c r="A6" s="2"/>
      <c r="B6" s="2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 t="s">
        <v>3</v>
      </c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ht="20.25" customHeight="1">
      <c r="A7" s="2"/>
      <c r="B7" s="2"/>
      <c r="C7" s="156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2"/>
      <c r="W7" s="2"/>
      <c r="X7" s="2"/>
      <c r="Y7" s="2"/>
      <c r="Z7" s="2"/>
      <c r="AA7" s="2"/>
      <c r="AB7" s="2"/>
      <c r="AC7" s="2"/>
      <c r="AD7" s="2"/>
      <c r="AE7" s="2" t="s">
        <v>4</v>
      </c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1:68" ht="18" customHeight="1">
      <c r="A8" s="2"/>
      <c r="B8" s="2"/>
      <c r="C8" s="188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5</v>
      </c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ht="21.75" customHeight="1">
      <c r="A9" s="2"/>
      <c r="B9" s="2"/>
      <c r="C9" s="187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 t="s">
        <v>6</v>
      </c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68" ht="18.75" customHeight="1">
      <c r="A10" s="2"/>
      <c r="B10" s="2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 t="s">
        <v>7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68" ht="24.75" customHeight="1">
      <c r="A11" s="2"/>
      <c r="B11" s="2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2"/>
      <c r="O11" s="2"/>
      <c r="P11" s="2"/>
      <c r="Q11" s="2"/>
      <c r="R11" s="6" t="s">
        <v>8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7"/>
    </row>
    <row r="12" spans="1:68" ht="18" customHeight="1">
      <c r="A12" s="2"/>
      <c r="B12" s="2"/>
      <c r="C12" s="186" t="s">
        <v>9</v>
      </c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1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68" ht="18" customHeight="1">
      <c r="A13" s="2"/>
      <c r="B13" s="2"/>
      <c r="C13" s="186" t="s">
        <v>10</v>
      </c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8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1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68" ht="20.25" customHeight="1">
      <c r="A14" s="2"/>
      <c r="B14" s="2"/>
      <c r="C14" s="186" t="s">
        <v>11</v>
      </c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1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ht="20.25" customHeight="1">
      <c r="A15" s="2"/>
      <c r="B15" s="2"/>
      <c r="C15" s="186" t="s">
        <v>12</v>
      </c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1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ht="16.5" customHeight="1">
      <c r="A16" s="2"/>
      <c r="B16" s="2"/>
      <c r="C16" s="186" t="s">
        <v>13</v>
      </c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9" t="s">
        <v>14</v>
      </c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1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70" ht="19.5" customHeight="1">
      <c r="A17" s="2"/>
      <c r="B17" s="2"/>
      <c r="C17" s="186" t="s">
        <v>15</v>
      </c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5" t="s">
        <v>16</v>
      </c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70" ht="19.5" customHeight="1">
      <c r="A18" s="2"/>
      <c r="B18" s="2"/>
      <c r="C18" s="189" t="s">
        <v>17</v>
      </c>
      <c r="D18" s="187"/>
      <c r="E18" s="187"/>
      <c r="F18" s="187"/>
      <c r="G18" s="187"/>
      <c r="H18" s="188"/>
      <c r="I18" s="188"/>
      <c r="J18" s="188"/>
      <c r="K18" s="188"/>
      <c r="L18" s="188"/>
      <c r="M18" s="188"/>
      <c r="N18" s="5"/>
      <c r="O18" s="5"/>
      <c r="P18" s="5"/>
      <c r="Q18" s="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70" ht="11.25" customHeight="1">
      <c r="A19" s="2"/>
      <c r="B19" s="2"/>
      <c r="C19" s="186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70" ht="19.5" customHeight="1">
      <c r="A20" s="2"/>
      <c r="B20" s="2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6" t="s">
        <v>18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70" ht="15.75" customHeight="1">
      <c r="A21" s="157" t="s">
        <v>19</v>
      </c>
      <c r="B21" s="120" t="s">
        <v>20</v>
      </c>
      <c r="C21" s="119"/>
      <c r="D21" s="119"/>
      <c r="E21" s="119"/>
      <c r="F21" s="116"/>
      <c r="G21" s="190" t="s">
        <v>21</v>
      </c>
      <c r="H21" s="191"/>
      <c r="I21" s="191"/>
      <c r="J21" s="192"/>
      <c r="K21" s="120" t="s">
        <v>22</v>
      </c>
      <c r="L21" s="119"/>
      <c r="M21" s="119"/>
      <c r="N21" s="116"/>
      <c r="O21" s="120" t="s">
        <v>23</v>
      </c>
      <c r="P21" s="119"/>
      <c r="Q21" s="119"/>
      <c r="R21" s="119"/>
      <c r="S21" s="116"/>
      <c r="T21" s="120" t="s">
        <v>24</v>
      </c>
      <c r="U21" s="119"/>
      <c r="V21" s="119"/>
      <c r="W21" s="159"/>
      <c r="X21" s="155" t="s">
        <v>25</v>
      </c>
      <c r="Y21" s="119"/>
      <c r="Z21" s="119"/>
      <c r="AA21" s="116"/>
      <c r="AB21" s="120" t="s">
        <v>26</v>
      </c>
      <c r="AC21" s="119"/>
      <c r="AD21" s="119"/>
      <c r="AE21" s="119"/>
      <c r="AF21" s="116"/>
      <c r="AG21" s="120" t="s">
        <v>27</v>
      </c>
      <c r="AH21" s="119"/>
      <c r="AI21" s="119"/>
      <c r="AJ21" s="116"/>
      <c r="AK21" s="120" t="s">
        <v>28</v>
      </c>
      <c r="AL21" s="119"/>
      <c r="AM21" s="119"/>
      <c r="AN21" s="116"/>
      <c r="AO21" s="120" t="s">
        <v>29</v>
      </c>
      <c r="AP21" s="119"/>
      <c r="AQ21" s="119"/>
      <c r="AR21" s="119"/>
      <c r="AS21" s="116"/>
      <c r="AT21" s="120" t="s">
        <v>30</v>
      </c>
      <c r="AU21" s="119"/>
      <c r="AV21" s="119"/>
      <c r="AW21" s="116"/>
      <c r="AX21" s="120" t="s">
        <v>31</v>
      </c>
      <c r="AY21" s="119"/>
      <c r="AZ21" s="119"/>
      <c r="BA21" s="119"/>
      <c r="BB21" s="116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</row>
    <row r="22" spans="1:70" ht="26.25" customHeight="1">
      <c r="A22" s="158"/>
      <c r="B22" s="13">
        <v>1</v>
      </c>
      <c r="C22" s="193">
        <v>2</v>
      </c>
      <c r="D22" s="193">
        <v>3</v>
      </c>
      <c r="E22" s="193">
        <v>4</v>
      </c>
      <c r="F22" s="193">
        <v>5</v>
      </c>
      <c r="G22" s="193">
        <v>6</v>
      </c>
      <c r="H22" s="193">
        <v>7</v>
      </c>
      <c r="I22" s="194">
        <v>8</v>
      </c>
      <c r="J22" s="195">
        <v>9</v>
      </c>
      <c r="K22" s="193">
        <v>10</v>
      </c>
      <c r="L22" s="193">
        <v>11</v>
      </c>
      <c r="M22" s="193">
        <v>12</v>
      </c>
      <c r="N22" s="13">
        <v>13</v>
      </c>
      <c r="O22" s="13">
        <v>14</v>
      </c>
      <c r="P22" s="13">
        <v>15</v>
      </c>
      <c r="Q22" s="13">
        <v>16</v>
      </c>
      <c r="R22" s="13">
        <v>17</v>
      </c>
      <c r="S22" s="13">
        <v>18</v>
      </c>
      <c r="T22" s="13">
        <v>19</v>
      </c>
      <c r="U22" s="13">
        <v>20</v>
      </c>
      <c r="V22" s="13">
        <v>21</v>
      </c>
      <c r="W22" s="14">
        <v>22</v>
      </c>
      <c r="X22" s="15">
        <v>23</v>
      </c>
      <c r="Y22" s="13">
        <v>24</v>
      </c>
      <c r="Z22" s="13">
        <v>25</v>
      </c>
      <c r="AA22" s="13">
        <v>26</v>
      </c>
      <c r="AB22" s="13">
        <v>27</v>
      </c>
      <c r="AC22" s="13">
        <v>28</v>
      </c>
      <c r="AD22" s="13">
        <v>29</v>
      </c>
      <c r="AE22" s="14">
        <v>30</v>
      </c>
      <c r="AF22" s="15">
        <v>31</v>
      </c>
      <c r="AG22" s="13">
        <v>32</v>
      </c>
      <c r="AH22" s="13">
        <v>33</v>
      </c>
      <c r="AI22" s="13">
        <v>34</v>
      </c>
      <c r="AJ22" s="13">
        <v>35</v>
      </c>
      <c r="AK22" s="13">
        <v>36</v>
      </c>
      <c r="AL22" s="13">
        <v>37</v>
      </c>
      <c r="AM22" s="13">
        <v>38</v>
      </c>
      <c r="AN22" s="13">
        <v>39</v>
      </c>
      <c r="AO22" s="13">
        <v>40</v>
      </c>
      <c r="AP22" s="13">
        <v>41</v>
      </c>
      <c r="AQ22" s="13">
        <v>42</v>
      </c>
      <c r="AR22" s="13">
        <v>43</v>
      </c>
      <c r="AS22" s="13">
        <v>44</v>
      </c>
      <c r="AT22" s="13">
        <v>45</v>
      </c>
      <c r="AU22" s="13">
        <v>46</v>
      </c>
      <c r="AV22" s="13">
        <v>47</v>
      </c>
      <c r="AW22" s="13">
        <v>48</v>
      </c>
      <c r="AX22" s="13">
        <v>49</v>
      </c>
      <c r="AY22" s="13">
        <v>50</v>
      </c>
      <c r="AZ22" s="13">
        <v>51</v>
      </c>
      <c r="BA22" s="13">
        <v>52</v>
      </c>
      <c r="BB22" s="13">
        <v>53</v>
      </c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</row>
    <row r="23" spans="1:70" ht="15.75" customHeight="1">
      <c r="A23" s="16"/>
      <c r="B23" s="17">
        <v>1</v>
      </c>
      <c r="C23" s="196">
        <v>8</v>
      </c>
      <c r="D23" s="196">
        <v>15</v>
      </c>
      <c r="E23" s="196">
        <v>22</v>
      </c>
      <c r="F23" s="196">
        <v>29</v>
      </c>
      <c r="G23" s="196">
        <v>6</v>
      </c>
      <c r="H23" s="196">
        <v>13</v>
      </c>
      <c r="I23" s="197">
        <v>20</v>
      </c>
      <c r="J23" s="198">
        <v>27</v>
      </c>
      <c r="K23" s="196">
        <v>3</v>
      </c>
      <c r="L23" s="196">
        <v>10</v>
      </c>
      <c r="M23" s="196">
        <v>17</v>
      </c>
      <c r="N23" s="17">
        <v>24</v>
      </c>
      <c r="O23" s="17">
        <v>1</v>
      </c>
      <c r="P23" s="17">
        <v>8</v>
      </c>
      <c r="Q23" s="17">
        <v>15</v>
      </c>
      <c r="R23" s="17">
        <v>22</v>
      </c>
      <c r="S23" s="17">
        <v>29</v>
      </c>
      <c r="T23" s="17">
        <v>5</v>
      </c>
      <c r="U23" s="17">
        <v>12</v>
      </c>
      <c r="V23" s="17">
        <v>19</v>
      </c>
      <c r="W23" s="18">
        <v>26</v>
      </c>
      <c r="X23" s="19">
        <v>2</v>
      </c>
      <c r="Y23" s="17">
        <v>9</v>
      </c>
      <c r="Z23" s="17">
        <v>16</v>
      </c>
      <c r="AA23" s="17">
        <v>23</v>
      </c>
      <c r="AB23" s="17">
        <v>2</v>
      </c>
      <c r="AC23" s="17">
        <v>9</v>
      </c>
      <c r="AD23" s="17">
        <v>16</v>
      </c>
      <c r="AE23" s="18">
        <v>23</v>
      </c>
      <c r="AF23" s="19">
        <v>30</v>
      </c>
      <c r="AG23" s="17">
        <v>6</v>
      </c>
      <c r="AH23" s="17">
        <v>13</v>
      </c>
      <c r="AI23" s="17">
        <v>20</v>
      </c>
      <c r="AJ23" s="17">
        <v>27</v>
      </c>
      <c r="AK23" s="17">
        <v>4</v>
      </c>
      <c r="AL23" s="17">
        <v>11</v>
      </c>
      <c r="AM23" s="17">
        <v>18</v>
      </c>
      <c r="AN23" s="17">
        <v>25</v>
      </c>
      <c r="AO23" s="17">
        <v>1</v>
      </c>
      <c r="AP23" s="17">
        <v>8</v>
      </c>
      <c r="AQ23" s="17">
        <v>15</v>
      </c>
      <c r="AR23" s="17">
        <v>22</v>
      </c>
      <c r="AS23" s="17">
        <v>29</v>
      </c>
      <c r="AT23" s="17">
        <v>6</v>
      </c>
      <c r="AU23" s="17">
        <v>13</v>
      </c>
      <c r="AV23" s="17">
        <v>20</v>
      </c>
      <c r="AW23" s="18">
        <v>27</v>
      </c>
      <c r="AX23" s="18">
        <v>3</v>
      </c>
      <c r="AY23" s="17">
        <v>10</v>
      </c>
      <c r="AZ23" s="20">
        <v>17</v>
      </c>
      <c r="BA23" s="17">
        <v>24</v>
      </c>
      <c r="BB23" s="21">
        <v>31</v>
      </c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</row>
    <row r="24" spans="1:70" ht="31.5" customHeight="1">
      <c r="A24" s="22"/>
      <c r="B24" s="23">
        <v>5</v>
      </c>
      <c r="C24" s="199">
        <v>12</v>
      </c>
      <c r="D24" s="199">
        <v>19</v>
      </c>
      <c r="E24" s="199">
        <v>26</v>
      </c>
      <c r="F24" s="199">
        <v>3</v>
      </c>
      <c r="G24" s="199">
        <v>10</v>
      </c>
      <c r="H24" s="199">
        <v>17</v>
      </c>
      <c r="I24" s="200">
        <v>24</v>
      </c>
      <c r="J24" s="201">
        <v>31</v>
      </c>
      <c r="K24" s="199">
        <v>7</v>
      </c>
      <c r="L24" s="199">
        <v>14</v>
      </c>
      <c r="M24" s="199">
        <v>21</v>
      </c>
      <c r="N24" s="23">
        <v>28</v>
      </c>
      <c r="O24" s="23">
        <v>5</v>
      </c>
      <c r="P24" s="23">
        <v>12</v>
      </c>
      <c r="Q24" s="23">
        <v>19</v>
      </c>
      <c r="R24" s="23">
        <v>26</v>
      </c>
      <c r="S24" s="23">
        <v>2</v>
      </c>
      <c r="T24" s="23">
        <v>9</v>
      </c>
      <c r="U24" s="23">
        <v>16</v>
      </c>
      <c r="V24" s="23">
        <v>23</v>
      </c>
      <c r="W24" s="24">
        <v>30</v>
      </c>
      <c r="X24" s="25">
        <v>6</v>
      </c>
      <c r="Y24" s="23">
        <v>13</v>
      </c>
      <c r="Z24" s="23">
        <v>20</v>
      </c>
      <c r="AA24" s="23">
        <v>27</v>
      </c>
      <c r="AB24" s="23">
        <v>6</v>
      </c>
      <c r="AC24" s="23">
        <v>13</v>
      </c>
      <c r="AD24" s="23">
        <v>20</v>
      </c>
      <c r="AE24" s="24">
        <v>27</v>
      </c>
      <c r="AF24" s="25">
        <v>3</v>
      </c>
      <c r="AG24" s="23">
        <v>10</v>
      </c>
      <c r="AH24" s="23">
        <v>17</v>
      </c>
      <c r="AI24" s="23">
        <v>24</v>
      </c>
      <c r="AJ24" s="23">
        <v>1</v>
      </c>
      <c r="AK24" s="23">
        <v>8</v>
      </c>
      <c r="AL24" s="23">
        <v>15</v>
      </c>
      <c r="AM24" s="23">
        <v>22</v>
      </c>
      <c r="AN24" s="23">
        <v>29</v>
      </c>
      <c r="AO24" s="23">
        <v>5</v>
      </c>
      <c r="AP24" s="23">
        <v>12</v>
      </c>
      <c r="AQ24" s="23">
        <v>19</v>
      </c>
      <c r="AR24" s="23">
        <v>26</v>
      </c>
      <c r="AS24" s="23">
        <v>3</v>
      </c>
      <c r="AT24" s="23">
        <v>10</v>
      </c>
      <c r="AU24" s="23">
        <v>17</v>
      </c>
      <c r="AV24" s="23">
        <v>24</v>
      </c>
      <c r="AW24" s="24">
        <v>31</v>
      </c>
      <c r="AX24" s="24">
        <v>7</v>
      </c>
      <c r="AY24" s="23">
        <v>14</v>
      </c>
      <c r="AZ24" s="26">
        <v>21</v>
      </c>
      <c r="BA24" s="23">
        <v>28</v>
      </c>
      <c r="BB24" s="27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0" ht="15.75" customHeight="1">
      <c r="A25" s="22"/>
      <c r="B25" s="28" t="s">
        <v>32</v>
      </c>
      <c r="C25" s="202" t="s">
        <v>33</v>
      </c>
      <c r="D25" s="202" t="s">
        <v>32</v>
      </c>
      <c r="E25" s="202" t="s">
        <v>33</v>
      </c>
      <c r="F25" s="202" t="s">
        <v>32</v>
      </c>
      <c r="G25" s="202" t="s">
        <v>33</v>
      </c>
      <c r="H25" s="202" t="s">
        <v>32</v>
      </c>
      <c r="I25" s="202" t="s">
        <v>33</v>
      </c>
      <c r="J25" s="202" t="s">
        <v>32</v>
      </c>
      <c r="K25" s="202" t="s">
        <v>33</v>
      </c>
      <c r="L25" s="202" t="s">
        <v>32</v>
      </c>
      <c r="M25" s="202" t="s">
        <v>33</v>
      </c>
      <c r="N25" s="28" t="s">
        <v>32</v>
      </c>
      <c r="O25" s="28" t="s">
        <v>33</v>
      </c>
      <c r="P25" s="28" t="s">
        <v>32</v>
      </c>
      <c r="Q25" s="28" t="s">
        <v>33</v>
      </c>
      <c r="R25" s="28" t="s">
        <v>32</v>
      </c>
      <c r="S25" s="28" t="s">
        <v>33</v>
      </c>
      <c r="T25" s="28" t="s">
        <v>32</v>
      </c>
      <c r="U25" s="28" t="s">
        <v>33</v>
      </c>
      <c r="V25" s="28" t="s">
        <v>32</v>
      </c>
      <c r="W25" s="29" t="s">
        <v>33</v>
      </c>
      <c r="X25" s="30" t="s">
        <v>32</v>
      </c>
      <c r="Y25" s="28" t="s">
        <v>33</v>
      </c>
      <c r="Z25" s="28" t="s">
        <v>32</v>
      </c>
      <c r="AA25" s="28" t="s">
        <v>33</v>
      </c>
      <c r="AB25" s="28" t="s">
        <v>32</v>
      </c>
      <c r="AC25" s="28" t="s">
        <v>33</v>
      </c>
      <c r="AD25" s="28" t="s">
        <v>32</v>
      </c>
      <c r="AE25" s="28" t="s">
        <v>33</v>
      </c>
      <c r="AF25" s="28" t="s">
        <v>32</v>
      </c>
      <c r="AG25" s="28" t="s">
        <v>33</v>
      </c>
      <c r="AH25" s="28" t="s">
        <v>32</v>
      </c>
      <c r="AI25" s="28" t="s">
        <v>33</v>
      </c>
      <c r="AJ25" s="28" t="s">
        <v>32</v>
      </c>
      <c r="AK25" s="28" t="s">
        <v>33</v>
      </c>
      <c r="AL25" s="28" t="s">
        <v>32</v>
      </c>
      <c r="AM25" s="28" t="s">
        <v>33</v>
      </c>
      <c r="AN25" s="28" t="s">
        <v>32</v>
      </c>
      <c r="AO25" s="28" t="s">
        <v>33</v>
      </c>
      <c r="AP25" s="28" t="s">
        <v>32</v>
      </c>
      <c r="AQ25" s="28" t="s">
        <v>33</v>
      </c>
      <c r="AR25" s="28" t="s">
        <v>32</v>
      </c>
      <c r="AS25" s="28" t="s">
        <v>33</v>
      </c>
      <c r="AT25" s="28" t="s">
        <v>32</v>
      </c>
      <c r="AU25" s="28" t="s">
        <v>33</v>
      </c>
      <c r="AV25" s="28" t="s">
        <v>32</v>
      </c>
      <c r="AW25" s="28" t="s">
        <v>33</v>
      </c>
      <c r="AX25" s="31" t="s">
        <v>32</v>
      </c>
      <c r="AY25" s="31" t="s">
        <v>33</v>
      </c>
      <c r="AZ25" s="31" t="s">
        <v>32</v>
      </c>
      <c r="BA25" s="31" t="s">
        <v>33</v>
      </c>
      <c r="BB25" s="3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</row>
    <row r="26" spans="1:70" ht="15.75" customHeight="1">
      <c r="A26" s="160" t="s">
        <v>34</v>
      </c>
      <c r="B26" s="162"/>
      <c r="C26" s="203"/>
      <c r="D26" s="203"/>
      <c r="E26" s="204">
        <v>16</v>
      </c>
      <c r="F26" s="203"/>
      <c r="G26" s="203"/>
      <c r="H26" s="203"/>
      <c r="I26" s="205"/>
      <c r="J26" s="206"/>
      <c r="K26" s="203"/>
      <c r="L26" s="203"/>
      <c r="M26" s="203"/>
      <c r="N26" s="162"/>
      <c r="O26" s="162"/>
      <c r="P26" s="162"/>
      <c r="Q26" s="162"/>
      <c r="R26" s="163" t="s">
        <v>35</v>
      </c>
      <c r="S26" s="163" t="s">
        <v>35</v>
      </c>
      <c r="T26" s="163" t="s">
        <v>36</v>
      </c>
      <c r="U26" s="163" t="s">
        <v>36</v>
      </c>
      <c r="V26" s="163" t="s">
        <v>36</v>
      </c>
      <c r="W26" s="11" t="s">
        <v>35</v>
      </c>
      <c r="X26" s="164"/>
      <c r="Y26" s="162"/>
      <c r="Z26" s="162"/>
      <c r="AA26" s="162"/>
      <c r="AB26" s="163">
        <v>18</v>
      </c>
      <c r="AC26" s="162"/>
      <c r="AD26" s="162"/>
      <c r="AE26" s="166"/>
      <c r="AF26" s="168"/>
      <c r="AG26" s="162"/>
      <c r="AH26" s="162"/>
      <c r="AI26" s="162"/>
      <c r="AJ26" s="162"/>
      <c r="AK26" s="162"/>
      <c r="AL26" s="162"/>
      <c r="AM26" s="162"/>
      <c r="AN26" s="162"/>
      <c r="AO26" s="162"/>
      <c r="AP26" s="163" t="s">
        <v>35</v>
      </c>
      <c r="AQ26" s="163" t="s">
        <v>35</v>
      </c>
      <c r="AR26" s="163" t="s">
        <v>35</v>
      </c>
      <c r="AS26" s="34" t="s">
        <v>35</v>
      </c>
      <c r="AT26" s="163" t="s">
        <v>36</v>
      </c>
      <c r="AU26" s="163" t="s">
        <v>36</v>
      </c>
      <c r="AV26" s="163" t="s">
        <v>36</v>
      </c>
      <c r="AW26" s="163" t="s">
        <v>36</v>
      </c>
      <c r="AX26" s="170" t="s">
        <v>36</v>
      </c>
      <c r="AY26" s="170" t="s">
        <v>36</v>
      </c>
      <c r="AZ26" s="170" t="s">
        <v>36</v>
      </c>
      <c r="BA26" s="170" t="s">
        <v>36</v>
      </c>
      <c r="BB26" s="23" t="s">
        <v>36</v>
      </c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</row>
    <row r="27" spans="1:70" ht="16.5" customHeight="1">
      <c r="A27" s="161"/>
      <c r="B27" s="161"/>
      <c r="C27" s="207"/>
      <c r="D27" s="207"/>
      <c r="E27" s="207"/>
      <c r="F27" s="207"/>
      <c r="G27" s="207"/>
      <c r="H27" s="207"/>
      <c r="I27" s="208"/>
      <c r="J27" s="209"/>
      <c r="K27" s="207"/>
      <c r="L27" s="207"/>
      <c r="M27" s="207"/>
      <c r="N27" s="161"/>
      <c r="O27" s="161"/>
      <c r="P27" s="161"/>
      <c r="Q27" s="161"/>
      <c r="R27" s="161"/>
      <c r="S27" s="161"/>
      <c r="T27" s="161"/>
      <c r="U27" s="161"/>
      <c r="V27" s="161"/>
      <c r="W27" s="24" t="s">
        <v>36</v>
      </c>
      <c r="X27" s="165"/>
      <c r="Y27" s="161"/>
      <c r="Z27" s="161"/>
      <c r="AA27" s="161"/>
      <c r="AB27" s="161"/>
      <c r="AC27" s="161"/>
      <c r="AD27" s="161"/>
      <c r="AE27" s="167"/>
      <c r="AF27" s="169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23" t="s">
        <v>36</v>
      </c>
      <c r="AT27" s="161"/>
      <c r="AU27" s="161"/>
      <c r="AV27" s="161"/>
      <c r="AW27" s="161"/>
      <c r="AX27" s="161"/>
      <c r="AY27" s="161"/>
      <c r="AZ27" s="161"/>
      <c r="BA27" s="161"/>
      <c r="BB27" s="35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</row>
    <row r="28" spans="1:70" ht="15.75" customHeight="1">
      <c r="A28" s="160" t="s">
        <v>37</v>
      </c>
      <c r="B28" s="162"/>
      <c r="C28" s="203"/>
      <c r="D28" s="203"/>
      <c r="E28" s="204">
        <v>16</v>
      </c>
      <c r="F28" s="203"/>
      <c r="G28" s="203"/>
      <c r="H28" s="203"/>
      <c r="I28" s="205"/>
      <c r="J28" s="206"/>
      <c r="K28" s="203"/>
      <c r="L28" s="203"/>
      <c r="M28" s="203"/>
      <c r="N28" s="162"/>
      <c r="O28" s="162"/>
      <c r="P28" s="162"/>
      <c r="Q28" s="162"/>
      <c r="R28" s="163" t="s">
        <v>35</v>
      </c>
      <c r="S28" s="163" t="s">
        <v>35</v>
      </c>
      <c r="T28" s="163" t="s">
        <v>36</v>
      </c>
      <c r="U28" s="163" t="s">
        <v>36</v>
      </c>
      <c r="V28" s="163" t="s">
        <v>36</v>
      </c>
      <c r="W28" s="11" t="s">
        <v>35</v>
      </c>
      <c r="X28" s="164"/>
      <c r="Y28" s="162"/>
      <c r="Z28" s="162"/>
      <c r="AA28" s="162"/>
      <c r="AB28" s="163">
        <v>16</v>
      </c>
      <c r="AC28" s="162"/>
      <c r="AD28" s="162"/>
      <c r="AE28" s="166"/>
      <c r="AF28" s="168"/>
      <c r="AG28" s="162"/>
      <c r="AH28" s="162"/>
      <c r="AI28" s="162"/>
      <c r="AJ28" s="162"/>
      <c r="AK28" s="162"/>
      <c r="AL28" s="162"/>
      <c r="AM28" s="162"/>
      <c r="AN28" s="163" t="s">
        <v>35</v>
      </c>
      <c r="AO28" s="163" t="s">
        <v>38</v>
      </c>
      <c r="AP28" s="163" t="s">
        <v>38</v>
      </c>
      <c r="AQ28" s="163" t="s">
        <v>38</v>
      </c>
      <c r="AR28" s="163" t="s">
        <v>38</v>
      </c>
      <c r="AS28" s="34" t="s">
        <v>35</v>
      </c>
      <c r="AT28" s="163" t="s">
        <v>36</v>
      </c>
      <c r="AU28" s="163" t="s">
        <v>36</v>
      </c>
      <c r="AV28" s="163" t="s">
        <v>36</v>
      </c>
      <c r="AW28" s="163" t="s">
        <v>36</v>
      </c>
      <c r="AX28" s="163" t="s">
        <v>36</v>
      </c>
      <c r="AY28" s="163" t="s">
        <v>36</v>
      </c>
      <c r="AZ28" s="163" t="s">
        <v>36</v>
      </c>
      <c r="BA28" s="163" t="s">
        <v>36</v>
      </c>
      <c r="BB28" s="34" t="s">
        <v>36</v>
      </c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</row>
    <row r="29" spans="1:70" ht="18" customHeight="1">
      <c r="A29" s="161"/>
      <c r="B29" s="161"/>
      <c r="C29" s="207"/>
      <c r="D29" s="207"/>
      <c r="E29" s="207"/>
      <c r="F29" s="207"/>
      <c r="G29" s="207"/>
      <c r="H29" s="207"/>
      <c r="I29" s="208"/>
      <c r="J29" s="209"/>
      <c r="K29" s="207"/>
      <c r="L29" s="207"/>
      <c r="M29" s="207"/>
      <c r="N29" s="161"/>
      <c r="O29" s="161"/>
      <c r="P29" s="161"/>
      <c r="Q29" s="161"/>
      <c r="R29" s="161"/>
      <c r="S29" s="161"/>
      <c r="T29" s="161"/>
      <c r="U29" s="161"/>
      <c r="V29" s="161"/>
      <c r="W29" s="24" t="s">
        <v>36</v>
      </c>
      <c r="X29" s="165"/>
      <c r="Y29" s="161"/>
      <c r="Z29" s="161"/>
      <c r="AA29" s="161"/>
      <c r="AB29" s="161"/>
      <c r="AC29" s="161"/>
      <c r="AD29" s="161"/>
      <c r="AE29" s="167"/>
      <c r="AF29" s="169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23" t="s">
        <v>36</v>
      </c>
      <c r="AT29" s="161"/>
      <c r="AU29" s="161"/>
      <c r="AV29" s="161"/>
      <c r="AW29" s="161"/>
      <c r="AX29" s="161"/>
      <c r="AY29" s="161"/>
      <c r="AZ29" s="161"/>
      <c r="BA29" s="161"/>
      <c r="BB29" s="35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</row>
    <row r="30" spans="1:70" ht="15.75" customHeight="1">
      <c r="A30" s="160" t="s">
        <v>39</v>
      </c>
      <c r="B30" s="162"/>
      <c r="C30" s="203"/>
      <c r="D30" s="203"/>
      <c r="E30" s="204">
        <v>16</v>
      </c>
      <c r="F30" s="203"/>
      <c r="G30" s="203"/>
      <c r="H30" s="203"/>
      <c r="I30" s="205"/>
      <c r="J30" s="206"/>
      <c r="K30" s="203"/>
      <c r="L30" s="203"/>
      <c r="M30" s="203"/>
      <c r="N30" s="162"/>
      <c r="O30" s="162"/>
      <c r="P30" s="162"/>
      <c r="Q30" s="162"/>
      <c r="R30" s="163" t="s">
        <v>35</v>
      </c>
      <c r="S30" s="163" t="s">
        <v>35</v>
      </c>
      <c r="T30" s="163" t="s">
        <v>36</v>
      </c>
      <c r="U30" s="163" t="s">
        <v>36</v>
      </c>
      <c r="V30" s="163" t="s">
        <v>36</v>
      </c>
      <c r="W30" s="11" t="s">
        <v>35</v>
      </c>
      <c r="X30" s="164"/>
      <c r="Y30" s="162"/>
      <c r="Z30" s="162"/>
      <c r="AA30" s="162"/>
      <c r="AB30" s="163">
        <v>16</v>
      </c>
      <c r="AC30" s="162"/>
      <c r="AD30" s="162"/>
      <c r="AE30" s="166"/>
      <c r="AF30" s="162"/>
      <c r="AG30" s="162"/>
      <c r="AH30" s="162"/>
      <c r="AI30" s="162"/>
      <c r="AJ30" s="162"/>
      <c r="AK30" s="162"/>
      <c r="AL30" s="162"/>
      <c r="AM30" s="162"/>
      <c r="AN30" s="163" t="s">
        <v>35</v>
      </c>
      <c r="AO30" s="163" t="s">
        <v>38</v>
      </c>
      <c r="AP30" s="163" t="s">
        <v>38</v>
      </c>
      <c r="AQ30" s="163" t="s">
        <v>38</v>
      </c>
      <c r="AR30" s="163" t="s">
        <v>38</v>
      </c>
      <c r="AS30" s="34" t="s">
        <v>35</v>
      </c>
      <c r="AT30" s="163" t="s">
        <v>36</v>
      </c>
      <c r="AU30" s="163" t="s">
        <v>36</v>
      </c>
      <c r="AV30" s="163" t="s">
        <v>36</v>
      </c>
      <c r="AW30" s="163" t="s">
        <v>36</v>
      </c>
      <c r="AX30" s="163" t="s">
        <v>36</v>
      </c>
      <c r="AY30" s="163" t="s">
        <v>36</v>
      </c>
      <c r="AZ30" s="163" t="s">
        <v>36</v>
      </c>
      <c r="BA30" s="163" t="s">
        <v>36</v>
      </c>
      <c r="BB30" s="34" t="s">
        <v>36</v>
      </c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</row>
    <row r="31" spans="1:70" ht="17.25" customHeight="1">
      <c r="A31" s="161"/>
      <c r="B31" s="161"/>
      <c r="C31" s="207"/>
      <c r="D31" s="207"/>
      <c r="E31" s="207"/>
      <c r="F31" s="207"/>
      <c r="G31" s="207"/>
      <c r="H31" s="207"/>
      <c r="I31" s="208"/>
      <c r="J31" s="209"/>
      <c r="K31" s="207"/>
      <c r="L31" s="207"/>
      <c r="M31" s="207"/>
      <c r="N31" s="161"/>
      <c r="O31" s="161"/>
      <c r="P31" s="161"/>
      <c r="Q31" s="161"/>
      <c r="R31" s="161"/>
      <c r="S31" s="161"/>
      <c r="T31" s="161"/>
      <c r="U31" s="161"/>
      <c r="V31" s="161"/>
      <c r="W31" s="24" t="s">
        <v>36</v>
      </c>
      <c r="X31" s="165"/>
      <c r="Y31" s="161"/>
      <c r="Z31" s="161"/>
      <c r="AA31" s="161"/>
      <c r="AB31" s="161"/>
      <c r="AC31" s="161"/>
      <c r="AD31" s="161"/>
      <c r="AE31" s="167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23" t="s">
        <v>36</v>
      </c>
      <c r="AT31" s="161"/>
      <c r="AU31" s="161"/>
      <c r="AV31" s="161"/>
      <c r="AW31" s="161"/>
      <c r="AX31" s="161"/>
      <c r="AY31" s="161"/>
      <c r="AZ31" s="161"/>
      <c r="BA31" s="161"/>
      <c r="BB31" s="35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</row>
    <row r="32" spans="1:70" ht="15.75" customHeight="1">
      <c r="A32" s="160" t="s">
        <v>40</v>
      </c>
      <c r="B32" s="162"/>
      <c r="C32" s="203"/>
      <c r="D32" s="203"/>
      <c r="E32" s="204">
        <v>16</v>
      </c>
      <c r="F32" s="203"/>
      <c r="G32" s="203"/>
      <c r="H32" s="203"/>
      <c r="I32" s="210"/>
      <c r="J32" s="211"/>
      <c r="K32" s="203"/>
      <c r="L32" s="203"/>
      <c r="M32" s="203"/>
      <c r="N32" s="162"/>
      <c r="O32" s="162"/>
      <c r="P32" s="162"/>
      <c r="Q32" s="162"/>
      <c r="R32" s="163" t="s">
        <v>35</v>
      </c>
      <c r="S32" s="163" t="s">
        <v>35</v>
      </c>
      <c r="T32" s="163" t="s">
        <v>36</v>
      </c>
      <c r="U32" s="163" t="s">
        <v>36</v>
      </c>
      <c r="V32" s="163" t="s">
        <v>36</v>
      </c>
      <c r="W32" s="11" t="s">
        <v>35</v>
      </c>
      <c r="X32" s="164"/>
      <c r="Y32" s="162"/>
      <c r="Z32" s="162"/>
      <c r="AA32" s="162"/>
      <c r="AB32" s="163">
        <v>8</v>
      </c>
      <c r="AC32" s="162"/>
      <c r="AD32" s="162"/>
      <c r="AE32" s="166"/>
      <c r="AF32" s="163" t="s">
        <v>35</v>
      </c>
      <c r="AG32" s="163" t="s">
        <v>35</v>
      </c>
      <c r="AH32" s="163" t="s">
        <v>38</v>
      </c>
      <c r="AI32" s="163" t="s">
        <v>38</v>
      </c>
      <c r="AJ32" s="163" t="s">
        <v>38</v>
      </c>
      <c r="AK32" s="163" t="s">
        <v>38</v>
      </c>
      <c r="AL32" s="163" t="s">
        <v>38</v>
      </c>
      <c r="AM32" s="163" t="s">
        <v>38</v>
      </c>
      <c r="AN32" s="163" t="s">
        <v>38</v>
      </c>
      <c r="AO32" s="163" t="s">
        <v>38</v>
      </c>
      <c r="AP32" s="163" t="s">
        <v>35</v>
      </c>
      <c r="AQ32" s="163" t="s">
        <v>32</v>
      </c>
      <c r="AR32" s="163" t="s">
        <v>32</v>
      </c>
      <c r="AS32" s="163" t="s">
        <v>32</v>
      </c>
      <c r="AT32" s="162"/>
      <c r="AU32" s="162"/>
      <c r="AV32" s="162"/>
      <c r="AW32" s="162"/>
      <c r="AX32" s="162"/>
      <c r="AY32" s="162"/>
      <c r="AZ32" s="162"/>
      <c r="BA32" s="162"/>
      <c r="BB32" s="33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</row>
    <row r="33" spans="1:68" ht="18.75" customHeight="1">
      <c r="A33" s="161"/>
      <c r="B33" s="161"/>
      <c r="C33" s="207"/>
      <c r="D33" s="207"/>
      <c r="E33" s="207"/>
      <c r="F33" s="207"/>
      <c r="G33" s="207"/>
      <c r="H33" s="207"/>
      <c r="I33" s="212"/>
      <c r="J33" s="213"/>
      <c r="K33" s="207"/>
      <c r="L33" s="207"/>
      <c r="M33" s="207"/>
      <c r="N33" s="161"/>
      <c r="O33" s="161"/>
      <c r="P33" s="161"/>
      <c r="Q33" s="161"/>
      <c r="R33" s="161"/>
      <c r="S33" s="161"/>
      <c r="T33" s="161"/>
      <c r="U33" s="161"/>
      <c r="V33" s="161"/>
      <c r="W33" s="24" t="s">
        <v>36</v>
      </c>
      <c r="X33" s="165"/>
      <c r="Y33" s="161"/>
      <c r="Z33" s="161"/>
      <c r="AA33" s="161"/>
      <c r="AB33" s="161"/>
      <c r="AC33" s="161"/>
      <c r="AD33" s="161"/>
      <c r="AE33" s="167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36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</row>
    <row r="34" spans="1:68" ht="20.25" customHeight="1">
      <c r="A34" s="37"/>
      <c r="B34" s="38"/>
      <c r="C34" s="214"/>
      <c r="D34" s="214"/>
      <c r="E34" s="214"/>
      <c r="F34" s="215"/>
      <c r="G34" s="214"/>
      <c r="H34" s="214"/>
      <c r="I34" s="214"/>
      <c r="J34" s="214"/>
      <c r="K34" s="214"/>
      <c r="L34" s="214"/>
      <c r="M34" s="214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</row>
    <row r="35" spans="1:68" ht="15.75" customHeight="1">
      <c r="A35" s="39" t="s">
        <v>41</v>
      </c>
      <c r="B35" s="40"/>
      <c r="C35" s="216"/>
      <c r="D35" s="216"/>
      <c r="E35" s="216"/>
      <c r="F35" s="217"/>
      <c r="G35" s="218" t="s">
        <v>42</v>
      </c>
      <c r="H35" s="216"/>
      <c r="I35" s="216"/>
      <c r="J35" s="216"/>
      <c r="K35" s="216"/>
      <c r="L35" s="216"/>
      <c r="M35" s="216"/>
      <c r="N35" s="41" t="s">
        <v>35</v>
      </c>
      <c r="O35" s="39" t="s">
        <v>43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2" t="s">
        <v>36</v>
      </c>
      <c r="AI35" s="39" t="s">
        <v>44</v>
      </c>
      <c r="AJ35" s="40"/>
      <c r="AK35" s="40"/>
      <c r="AL35" s="40"/>
      <c r="AM35" s="40"/>
      <c r="AN35" s="43"/>
      <c r="AO35" s="12"/>
      <c r="AP35" s="12"/>
      <c r="AQ35" s="12"/>
      <c r="AR35" s="43"/>
      <c r="AS35" s="44"/>
      <c r="AT35" s="44"/>
      <c r="AU35" s="43"/>
      <c r="AV35" s="43"/>
      <c r="AW35" s="43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1:68" ht="33" customHeight="1">
      <c r="A36" s="40"/>
      <c r="B36" s="40"/>
      <c r="C36" s="216"/>
      <c r="D36" s="216"/>
      <c r="E36" s="216"/>
      <c r="F36" s="219" t="s">
        <v>32</v>
      </c>
      <c r="G36" s="220" t="s">
        <v>45</v>
      </c>
      <c r="H36" s="221"/>
      <c r="I36" s="221"/>
      <c r="J36" s="221"/>
      <c r="K36" s="221"/>
      <c r="L36" s="221"/>
      <c r="M36" s="222"/>
      <c r="N36" s="42" t="s">
        <v>38</v>
      </c>
      <c r="O36" s="39" t="s">
        <v>46</v>
      </c>
      <c r="P36" s="40"/>
      <c r="Q36" s="40"/>
      <c r="R36" s="41" t="s">
        <v>47</v>
      </c>
      <c r="S36" s="39" t="s">
        <v>48</v>
      </c>
      <c r="T36" s="40"/>
      <c r="U36" s="40"/>
      <c r="V36" s="40"/>
      <c r="W36" s="40"/>
      <c r="X36" s="40"/>
      <c r="Y36" s="40"/>
      <c r="Z36" s="42" t="s">
        <v>49</v>
      </c>
      <c r="AA36" s="39" t="s">
        <v>50</v>
      </c>
      <c r="AB36" s="40"/>
      <c r="AC36" s="40"/>
      <c r="AD36" s="40"/>
      <c r="AE36" s="40"/>
      <c r="AF36" s="40"/>
      <c r="AG36" s="40"/>
      <c r="AH36" s="41" t="s">
        <v>51</v>
      </c>
      <c r="AI36" s="172" t="s">
        <v>52</v>
      </c>
      <c r="AJ36" s="173"/>
      <c r="AK36" s="173"/>
      <c r="AL36" s="173"/>
      <c r="AM36" s="174"/>
      <c r="AN36" s="43"/>
      <c r="AO36" s="43"/>
      <c r="AP36" s="175"/>
      <c r="AQ36" s="138"/>
      <c r="AR36" s="138"/>
      <c r="AS36" s="138"/>
      <c r="AT36" s="138"/>
      <c r="AU36" s="43"/>
      <c r="AV36" s="43"/>
      <c r="AW36" s="43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1:68" ht="13.5" customHeight="1">
      <c r="A37" s="44"/>
      <c r="B37" s="43"/>
      <c r="C37" s="223"/>
      <c r="D37" s="223"/>
      <c r="E37" s="223"/>
      <c r="F37" s="223"/>
      <c r="G37" s="224"/>
      <c r="H37" s="223"/>
      <c r="I37" s="223"/>
      <c r="J37" s="223"/>
      <c r="K37" s="223"/>
      <c r="L37" s="223"/>
      <c r="M37" s="223"/>
      <c r="N37" s="43"/>
      <c r="O37" s="45"/>
      <c r="P37" s="43"/>
      <c r="Q37" s="43"/>
      <c r="R37" s="43"/>
      <c r="S37" s="43"/>
      <c r="T37" s="44"/>
      <c r="U37" s="45"/>
      <c r="V37" s="43"/>
      <c r="W37" s="43"/>
      <c r="X37" s="43"/>
      <c r="Y37" s="43"/>
      <c r="Z37" s="45"/>
      <c r="AA37" s="43"/>
      <c r="AB37" s="43"/>
      <c r="AC37" s="43"/>
      <c r="AD37" s="43"/>
      <c r="AE37" s="43"/>
      <c r="AF37" s="43"/>
      <c r="AG37" s="44"/>
      <c r="AH37" s="45"/>
      <c r="AI37" s="43"/>
      <c r="AJ37" s="43"/>
      <c r="AK37" s="44"/>
      <c r="AL37" s="43"/>
      <c r="AM37" s="43"/>
      <c r="AN37" s="43"/>
      <c r="AO37" s="44"/>
      <c r="AP37" s="45"/>
      <c r="AQ37" s="43"/>
      <c r="AR37" s="43"/>
      <c r="AS37" s="44"/>
      <c r="AT37" s="44"/>
      <c r="AU37" s="43"/>
      <c r="AV37" s="43"/>
      <c r="AW37" s="43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</row>
    <row r="38" spans="1:68" ht="23.25" customHeight="1">
      <c r="A38" s="10" t="s">
        <v>53</v>
      </c>
      <c r="B38" s="12"/>
      <c r="C38" s="223"/>
      <c r="D38" s="223"/>
      <c r="E38" s="223"/>
      <c r="F38" s="223"/>
      <c r="G38" s="224"/>
      <c r="H38" s="223"/>
      <c r="I38" s="223"/>
      <c r="J38" s="223"/>
      <c r="K38" s="223"/>
      <c r="L38" s="223"/>
      <c r="M38" s="223"/>
      <c r="N38" s="43"/>
      <c r="O38" s="45"/>
      <c r="P38" s="43"/>
      <c r="Q38" s="43"/>
      <c r="R38" s="43"/>
      <c r="S38" s="12"/>
      <c r="T38" s="10" t="s">
        <v>54</v>
      </c>
      <c r="U38" s="12"/>
      <c r="V38" s="43"/>
      <c r="W38" s="43"/>
      <c r="X38" s="43"/>
      <c r="Y38" s="43"/>
      <c r="Z38" s="45"/>
      <c r="AA38" s="43"/>
      <c r="AB38" s="43"/>
      <c r="AC38" s="43"/>
      <c r="AD38" s="43"/>
      <c r="AE38" s="43"/>
      <c r="AF38" s="43"/>
      <c r="AH38" s="45"/>
      <c r="AI38" s="10" t="s">
        <v>55</v>
      </c>
      <c r="AJ38" s="43"/>
      <c r="AK38" s="44"/>
      <c r="AL38" s="43"/>
      <c r="AM38" s="43"/>
      <c r="AN38" s="43"/>
      <c r="AO38" s="44"/>
      <c r="AP38" s="45"/>
      <c r="AQ38" s="43"/>
      <c r="AR38" s="43"/>
      <c r="AS38" s="44"/>
      <c r="AT38" s="44"/>
      <c r="AU38" s="43"/>
      <c r="AV38" s="43"/>
      <c r="AW38" s="43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</row>
    <row r="39" spans="1:68" ht="111.75" customHeight="1">
      <c r="A39" s="176" t="s">
        <v>19</v>
      </c>
      <c r="B39" s="116"/>
      <c r="C39" s="225" t="s">
        <v>56</v>
      </c>
      <c r="D39" s="192"/>
      <c r="E39" s="225" t="s">
        <v>57</v>
      </c>
      <c r="F39" s="192"/>
      <c r="G39" s="225" t="s">
        <v>58</v>
      </c>
      <c r="H39" s="192"/>
      <c r="I39" s="226" t="s">
        <v>59</v>
      </c>
      <c r="J39" s="191"/>
      <c r="K39" s="191"/>
      <c r="L39" s="192"/>
      <c r="M39" s="176" t="s">
        <v>60</v>
      </c>
      <c r="N39" s="116"/>
      <c r="O39" s="176" t="s">
        <v>61</v>
      </c>
      <c r="P39" s="116"/>
      <c r="Q39" s="43"/>
      <c r="R39" s="176" t="s">
        <v>62</v>
      </c>
      <c r="S39" s="119"/>
      <c r="T39" s="119"/>
      <c r="U39" s="119"/>
      <c r="V39" s="119"/>
      <c r="W39" s="119"/>
      <c r="X39" s="119"/>
      <c r="Y39" s="119"/>
      <c r="Z39" s="119"/>
      <c r="AA39" s="119"/>
      <c r="AB39" s="116"/>
      <c r="AC39" s="46" t="s">
        <v>63</v>
      </c>
      <c r="AD39" s="47"/>
      <c r="AE39" s="48" t="s">
        <v>64</v>
      </c>
      <c r="AF39" s="49"/>
      <c r="AG39" s="50"/>
      <c r="AH39" s="115" t="s">
        <v>65</v>
      </c>
      <c r="AI39" s="119"/>
      <c r="AJ39" s="119"/>
      <c r="AK39" s="119"/>
      <c r="AL39" s="119"/>
      <c r="AM39" s="119"/>
      <c r="AN39" s="116"/>
      <c r="AO39" s="115" t="s">
        <v>66</v>
      </c>
      <c r="AP39" s="119"/>
      <c r="AQ39" s="119"/>
      <c r="AR39" s="119"/>
      <c r="AS39" s="119"/>
      <c r="AT39" s="116"/>
      <c r="AU39" s="176" t="s">
        <v>63</v>
      </c>
      <c r="AV39" s="119"/>
      <c r="AW39" s="116"/>
      <c r="AX39" s="50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</row>
    <row r="40" spans="1:68" ht="33.75" customHeight="1">
      <c r="A40" s="123" t="s">
        <v>67</v>
      </c>
      <c r="B40" s="116"/>
      <c r="C40" s="227">
        <v>34</v>
      </c>
      <c r="D40" s="192"/>
      <c r="E40" s="227">
        <v>6</v>
      </c>
      <c r="F40" s="192"/>
      <c r="G40" s="227"/>
      <c r="H40" s="192"/>
      <c r="I40" s="227"/>
      <c r="J40" s="191"/>
      <c r="K40" s="191"/>
      <c r="L40" s="192"/>
      <c r="M40" s="123">
        <v>12</v>
      </c>
      <c r="N40" s="116"/>
      <c r="O40" s="123">
        <f t="shared" ref="O40:O43" si="0">SUM(C40:N40)</f>
        <v>52</v>
      </c>
      <c r="P40" s="116"/>
      <c r="Q40" s="43"/>
      <c r="R40" s="122" t="s">
        <v>68</v>
      </c>
      <c r="S40" s="119"/>
      <c r="T40" s="119"/>
      <c r="U40" s="119"/>
      <c r="V40" s="119"/>
      <c r="W40" s="119"/>
      <c r="X40" s="119"/>
      <c r="Y40" s="119"/>
      <c r="Z40" s="119"/>
      <c r="AA40" s="119"/>
      <c r="AB40" s="116"/>
      <c r="AC40" s="52">
        <v>4</v>
      </c>
      <c r="AD40" s="53"/>
      <c r="AE40" s="54">
        <v>4</v>
      </c>
      <c r="AF40" s="55"/>
      <c r="AG40" s="50"/>
      <c r="AH40" s="115" t="s">
        <v>69</v>
      </c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6"/>
      <c r="AU40" s="115">
        <v>8</v>
      </c>
      <c r="AV40" s="119"/>
      <c r="AW40" s="116"/>
      <c r="AX40" s="56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</row>
    <row r="41" spans="1:68" ht="33.75" customHeight="1">
      <c r="A41" s="123" t="s">
        <v>70</v>
      </c>
      <c r="B41" s="116"/>
      <c r="C41" s="227">
        <v>32</v>
      </c>
      <c r="D41" s="192"/>
      <c r="E41" s="227">
        <v>4</v>
      </c>
      <c r="F41" s="192"/>
      <c r="G41" s="227">
        <v>4</v>
      </c>
      <c r="H41" s="192"/>
      <c r="I41" s="227"/>
      <c r="J41" s="191"/>
      <c r="K41" s="191"/>
      <c r="L41" s="192"/>
      <c r="M41" s="123">
        <v>12</v>
      </c>
      <c r="N41" s="116"/>
      <c r="O41" s="123">
        <f t="shared" si="0"/>
        <v>52</v>
      </c>
      <c r="P41" s="116"/>
      <c r="Q41" s="43"/>
      <c r="R41" s="122" t="s">
        <v>71</v>
      </c>
      <c r="S41" s="119"/>
      <c r="T41" s="119"/>
      <c r="U41" s="119"/>
      <c r="V41" s="119"/>
      <c r="W41" s="119"/>
      <c r="X41" s="119"/>
      <c r="Y41" s="119"/>
      <c r="Z41" s="119"/>
      <c r="AA41" s="119"/>
      <c r="AB41" s="116"/>
      <c r="AC41" s="52">
        <v>6</v>
      </c>
      <c r="AD41" s="53"/>
      <c r="AE41" s="54">
        <v>4</v>
      </c>
      <c r="AF41" s="55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177"/>
      <c r="AW41" s="138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</row>
    <row r="42" spans="1:68" ht="33.75" customHeight="1">
      <c r="A42" s="123" t="s">
        <v>72</v>
      </c>
      <c r="B42" s="116"/>
      <c r="C42" s="227">
        <v>32</v>
      </c>
      <c r="D42" s="192"/>
      <c r="E42" s="227">
        <v>4</v>
      </c>
      <c r="F42" s="192"/>
      <c r="G42" s="227">
        <v>4</v>
      </c>
      <c r="H42" s="192"/>
      <c r="I42" s="227"/>
      <c r="J42" s="191"/>
      <c r="K42" s="191"/>
      <c r="L42" s="192"/>
      <c r="M42" s="123">
        <v>12</v>
      </c>
      <c r="N42" s="116"/>
      <c r="O42" s="123">
        <f t="shared" si="0"/>
        <v>52</v>
      </c>
      <c r="P42" s="116"/>
      <c r="Q42" s="43"/>
      <c r="R42" s="122" t="s">
        <v>73</v>
      </c>
      <c r="S42" s="119"/>
      <c r="T42" s="119"/>
      <c r="U42" s="119"/>
      <c r="V42" s="119"/>
      <c r="W42" s="119"/>
      <c r="X42" s="119"/>
      <c r="Y42" s="119"/>
      <c r="Z42" s="119"/>
      <c r="AA42" s="119"/>
      <c r="AB42" s="116"/>
      <c r="AC42" s="52">
        <v>8</v>
      </c>
      <c r="AD42" s="53"/>
      <c r="AE42" s="57">
        <v>4</v>
      </c>
      <c r="AF42" s="55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138"/>
      <c r="AW42" s="138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</row>
    <row r="43" spans="1:68" ht="38.25" customHeight="1">
      <c r="A43" s="123" t="s">
        <v>74</v>
      </c>
      <c r="B43" s="116"/>
      <c r="C43" s="227">
        <v>24</v>
      </c>
      <c r="D43" s="192"/>
      <c r="E43" s="227">
        <v>5</v>
      </c>
      <c r="F43" s="192"/>
      <c r="G43" s="227">
        <v>8</v>
      </c>
      <c r="H43" s="192"/>
      <c r="I43" s="227">
        <v>3</v>
      </c>
      <c r="J43" s="191"/>
      <c r="K43" s="191"/>
      <c r="L43" s="192"/>
      <c r="M43" s="123">
        <v>4</v>
      </c>
      <c r="N43" s="116"/>
      <c r="O43" s="123">
        <f t="shared" si="0"/>
        <v>44</v>
      </c>
      <c r="P43" s="116"/>
      <c r="Q43" s="43"/>
      <c r="R43" s="122" t="s">
        <v>75</v>
      </c>
      <c r="S43" s="119"/>
      <c r="T43" s="119"/>
      <c r="U43" s="119"/>
      <c r="V43" s="119"/>
      <c r="W43" s="119"/>
      <c r="X43" s="119"/>
      <c r="Y43" s="119"/>
      <c r="Z43" s="119"/>
      <c r="AA43" s="119"/>
      <c r="AB43" s="116"/>
      <c r="AC43" s="52">
        <v>8</v>
      </c>
      <c r="AD43" s="53"/>
      <c r="AE43" s="57">
        <v>4</v>
      </c>
      <c r="AF43" s="55"/>
      <c r="AG43" s="10"/>
      <c r="AH43" s="44"/>
      <c r="AI43" s="43"/>
      <c r="AJ43" s="43"/>
      <c r="AK43" s="44"/>
      <c r="AL43" s="43"/>
      <c r="AM43" s="43"/>
      <c r="AN43" s="43"/>
      <c r="AO43" s="44"/>
      <c r="AP43" s="45"/>
      <c r="AQ43" s="43"/>
      <c r="AR43" s="43"/>
      <c r="AS43" s="44"/>
      <c r="AT43" s="44"/>
      <c r="AU43" s="43"/>
      <c r="AV43" s="43"/>
      <c r="AW43" s="43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</row>
    <row r="44" spans="1:68" ht="19.5" customHeight="1">
      <c r="A44" s="123" t="s">
        <v>61</v>
      </c>
      <c r="B44" s="116"/>
      <c r="C44" s="227">
        <f>SUM(C40:D43)</f>
        <v>122</v>
      </c>
      <c r="D44" s="192"/>
      <c r="E44" s="227">
        <f>SUM(E40:F43)</f>
        <v>19</v>
      </c>
      <c r="F44" s="192"/>
      <c r="G44" s="227">
        <f>SUM(G40:H43)</f>
        <v>16</v>
      </c>
      <c r="H44" s="192"/>
      <c r="I44" s="227">
        <f>SUM(I40:L43)</f>
        <v>3</v>
      </c>
      <c r="J44" s="191"/>
      <c r="K44" s="191"/>
      <c r="L44" s="192"/>
      <c r="M44" s="123">
        <f>SUM(M40:N43)</f>
        <v>40</v>
      </c>
      <c r="N44" s="116"/>
      <c r="O44" s="123">
        <f>SUM(O40:P43)</f>
        <v>200</v>
      </c>
      <c r="P44" s="116"/>
      <c r="Q44" s="43"/>
      <c r="R44" s="43"/>
      <c r="S44" s="43"/>
      <c r="T44" s="44"/>
      <c r="U44" s="10"/>
      <c r="V44" s="43"/>
      <c r="W44" s="43"/>
      <c r="X44" s="43"/>
      <c r="Y44" s="43"/>
      <c r="Z44" s="45"/>
      <c r="AA44" s="43"/>
      <c r="AB44" s="43"/>
      <c r="AC44" s="43"/>
      <c r="AD44" s="43"/>
      <c r="AE44" s="43"/>
      <c r="AF44" s="43"/>
      <c r="AG44" s="10"/>
      <c r="AH44" s="45"/>
      <c r="AI44" s="43"/>
      <c r="AJ44" s="43"/>
      <c r="AK44" s="44"/>
      <c r="AL44" s="43"/>
      <c r="AM44" s="43"/>
      <c r="AN44" s="43"/>
      <c r="AO44" s="44"/>
      <c r="AP44" s="45"/>
      <c r="AQ44" s="43"/>
      <c r="AR44" s="43"/>
      <c r="AS44" s="44"/>
      <c r="AT44" s="44"/>
      <c r="AU44" s="43"/>
      <c r="AV44" s="43"/>
      <c r="AW44" s="43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</row>
    <row r="45" spans="1:68" ht="12.75" customHeight="1">
      <c r="A45" s="44"/>
      <c r="B45" s="10"/>
      <c r="C45" s="223"/>
      <c r="D45" s="223"/>
      <c r="E45" s="223"/>
      <c r="F45" s="223"/>
      <c r="G45" s="224"/>
      <c r="H45" s="223"/>
      <c r="I45" s="223"/>
      <c r="J45" s="223"/>
      <c r="K45" s="223"/>
      <c r="L45" s="223"/>
      <c r="M45" s="223"/>
      <c r="N45" s="43"/>
      <c r="O45" s="45"/>
      <c r="P45" s="43"/>
      <c r="Q45" s="43"/>
      <c r="R45" s="43"/>
      <c r="S45" s="43"/>
      <c r="T45" s="44"/>
      <c r="U45" s="10"/>
      <c r="V45" s="43"/>
      <c r="W45" s="43"/>
      <c r="X45" s="43"/>
      <c r="Y45" s="43"/>
      <c r="Z45" s="45"/>
      <c r="AA45" s="43"/>
      <c r="AB45" s="43"/>
      <c r="AC45" s="43"/>
      <c r="AD45" s="43"/>
      <c r="AE45" s="43"/>
      <c r="AF45" s="43"/>
      <c r="AG45" s="10"/>
      <c r="AH45" s="45"/>
      <c r="AI45" s="43"/>
      <c r="AJ45" s="43"/>
      <c r="AK45" s="44"/>
      <c r="AL45" s="43"/>
      <c r="AM45" s="43"/>
      <c r="AN45" s="43"/>
      <c r="AO45" s="44"/>
      <c r="AP45" s="45"/>
      <c r="AQ45" s="43"/>
      <c r="AR45" s="43"/>
      <c r="AS45" s="44"/>
      <c r="AT45" s="44"/>
      <c r="AU45" s="43"/>
      <c r="AV45" s="43"/>
      <c r="AW45" s="43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</row>
    <row r="46" spans="1:68" ht="19.5" customHeight="1">
      <c r="A46" s="44"/>
      <c r="B46" s="10"/>
      <c r="C46" s="223"/>
      <c r="D46" s="223"/>
      <c r="E46" s="223"/>
      <c r="F46" s="223"/>
      <c r="G46" s="224"/>
      <c r="H46" s="223"/>
      <c r="I46" s="223"/>
      <c r="J46" s="223"/>
      <c r="K46" s="223"/>
      <c r="L46" s="223"/>
      <c r="M46" s="223"/>
      <c r="N46" s="43"/>
      <c r="O46" s="45"/>
      <c r="P46" s="43"/>
      <c r="Q46" s="43"/>
      <c r="R46" s="43"/>
      <c r="S46" s="43"/>
      <c r="T46" s="44"/>
      <c r="U46" s="10"/>
      <c r="V46" s="43"/>
      <c r="W46" s="6" t="s">
        <v>76</v>
      </c>
      <c r="X46" s="43"/>
      <c r="Y46" s="43"/>
      <c r="Z46" s="45"/>
      <c r="AA46" s="43"/>
      <c r="AB46" s="43"/>
      <c r="AC46" s="43"/>
      <c r="AD46" s="43"/>
      <c r="AE46" s="43"/>
      <c r="AF46" s="43"/>
      <c r="AG46" s="10"/>
      <c r="AH46" s="45"/>
      <c r="AI46" s="43"/>
      <c r="AJ46" s="43"/>
      <c r="AK46" s="44"/>
      <c r="AL46" s="43"/>
      <c r="AM46" s="43"/>
      <c r="AN46" s="43"/>
      <c r="AO46" s="44"/>
      <c r="AP46" s="45"/>
      <c r="AQ46" s="43"/>
      <c r="AR46" s="43"/>
      <c r="AS46" s="44"/>
      <c r="AT46" s="44"/>
      <c r="AU46" s="43"/>
      <c r="AV46" s="43"/>
      <c r="AW46" s="43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</row>
    <row r="47" spans="1:68" ht="10.5" customHeight="1">
      <c r="A47" s="44"/>
      <c r="B47" s="10"/>
      <c r="C47" s="223"/>
      <c r="D47" s="223"/>
      <c r="E47" s="223"/>
      <c r="F47" s="223"/>
      <c r="G47" s="224"/>
      <c r="H47" s="223"/>
      <c r="I47" s="223"/>
      <c r="J47" s="223"/>
      <c r="K47" s="223"/>
      <c r="L47" s="223"/>
      <c r="M47" s="223"/>
      <c r="N47" s="43"/>
      <c r="O47" s="45"/>
      <c r="P47" s="43"/>
      <c r="Q47" s="43"/>
      <c r="R47" s="43"/>
      <c r="S47" s="43"/>
      <c r="T47" s="44"/>
      <c r="U47" s="10"/>
      <c r="V47" s="43"/>
      <c r="W47" s="6"/>
      <c r="X47" s="43"/>
      <c r="Y47" s="43"/>
      <c r="Z47" s="45"/>
      <c r="AA47" s="43"/>
      <c r="AB47" s="43"/>
      <c r="AC47" s="43"/>
      <c r="AD47" s="43"/>
      <c r="AE47" s="43"/>
      <c r="AF47" s="43"/>
      <c r="AG47" s="10"/>
      <c r="AH47" s="45"/>
      <c r="AI47" s="43"/>
      <c r="AJ47" s="43"/>
      <c r="AK47" s="44"/>
      <c r="AL47" s="43"/>
      <c r="AM47" s="43"/>
      <c r="AN47" s="43"/>
      <c r="AO47" s="44"/>
      <c r="AP47" s="45"/>
      <c r="AQ47" s="43"/>
      <c r="AR47" s="43"/>
      <c r="AS47" s="44"/>
      <c r="AT47" s="44"/>
      <c r="AU47" s="43"/>
      <c r="AV47" s="43"/>
      <c r="AW47" s="43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</row>
    <row r="48" spans="1:68" ht="22.5" customHeight="1">
      <c r="A48" s="179" t="s">
        <v>77</v>
      </c>
      <c r="B48" s="180"/>
      <c r="C48" s="228" t="s">
        <v>78</v>
      </c>
      <c r="D48" s="229"/>
      <c r="E48" s="229"/>
      <c r="F48" s="229"/>
      <c r="G48" s="229"/>
      <c r="H48" s="229"/>
      <c r="I48" s="229"/>
      <c r="J48" s="229"/>
      <c r="K48" s="229"/>
      <c r="L48" s="229"/>
      <c r="M48" s="230"/>
      <c r="N48" s="115" t="s">
        <v>79</v>
      </c>
      <c r="O48" s="119"/>
      <c r="P48" s="119"/>
      <c r="Q48" s="119"/>
      <c r="R48" s="119"/>
      <c r="S48" s="116"/>
      <c r="T48" s="179" t="s">
        <v>80</v>
      </c>
      <c r="U48" s="180"/>
      <c r="V48" s="115" t="s">
        <v>81</v>
      </c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6"/>
      <c r="AH48" s="115" t="s">
        <v>82</v>
      </c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6"/>
      <c r="AX48" s="12"/>
      <c r="AY48" s="12"/>
      <c r="AZ48" s="58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</row>
    <row r="49" spans="1:69" ht="19.5" customHeight="1">
      <c r="A49" s="181"/>
      <c r="B49" s="145"/>
      <c r="C49" s="231"/>
      <c r="D49" s="232"/>
      <c r="E49" s="232"/>
      <c r="F49" s="232"/>
      <c r="G49" s="232"/>
      <c r="H49" s="232"/>
      <c r="I49" s="232"/>
      <c r="J49" s="232"/>
      <c r="K49" s="232"/>
      <c r="L49" s="232"/>
      <c r="M49" s="233"/>
      <c r="N49" s="185" t="s">
        <v>83</v>
      </c>
      <c r="O49" s="180"/>
      <c r="P49" s="185" t="s">
        <v>84</v>
      </c>
      <c r="Q49" s="180"/>
      <c r="R49" s="185" t="s">
        <v>85</v>
      </c>
      <c r="S49" s="180"/>
      <c r="T49" s="181"/>
      <c r="U49" s="145"/>
      <c r="V49" s="185" t="s">
        <v>86</v>
      </c>
      <c r="W49" s="180"/>
      <c r="X49" s="115" t="s">
        <v>87</v>
      </c>
      <c r="Y49" s="119"/>
      <c r="Z49" s="119"/>
      <c r="AA49" s="119"/>
      <c r="AB49" s="119"/>
      <c r="AC49" s="119"/>
      <c r="AD49" s="119"/>
      <c r="AE49" s="116"/>
      <c r="AF49" s="185" t="s">
        <v>88</v>
      </c>
      <c r="AG49" s="180"/>
      <c r="AH49" s="117" t="s">
        <v>89</v>
      </c>
      <c r="AI49" s="119"/>
      <c r="AJ49" s="119"/>
      <c r="AK49" s="116"/>
      <c r="AL49" s="117" t="s">
        <v>90</v>
      </c>
      <c r="AM49" s="119"/>
      <c r="AN49" s="119"/>
      <c r="AO49" s="116"/>
      <c r="AP49" s="117" t="s">
        <v>91</v>
      </c>
      <c r="AQ49" s="119"/>
      <c r="AR49" s="119"/>
      <c r="AS49" s="116"/>
      <c r="AT49" s="117" t="s">
        <v>92</v>
      </c>
      <c r="AU49" s="119"/>
      <c r="AV49" s="119"/>
      <c r="AW49" s="116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</row>
    <row r="50" spans="1:69" ht="19.5" customHeight="1">
      <c r="A50" s="181"/>
      <c r="B50" s="145"/>
      <c r="C50" s="231"/>
      <c r="D50" s="232"/>
      <c r="E50" s="232"/>
      <c r="F50" s="232"/>
      <c r="G50" s="232"/>
      <c r="H50" s="232"/>
      <c r="I50" s="232"/>
      <c r="J50" s="232"/>
      <c r="K50" s="232"/>
      <c r="L50" s="232"/>
      <c r="M50" s="233"/>
      <c r="N50" s="181"/>
      <c r="O50" s="145"/>
      <c r="P50" s="181"/>
      <c r="Q50" s="145"/>
      <c r="R50" s="181"/>
      <c r="S50" s="145"/>
      <c r="T50" s="181"/>
      <c r="U50" s="145"/>
      <c r="V50" s="181"/>
      <c r="W50" s="145"/>
      <c r="X50" s="185" t="s">
        <v>93</v>
      </c>
      <c r="Y50" s="180"/>
      <c r="Z50" s="117" t="s">
        <v>94</v>
      </c>
      <c r="AA50" s="119"/>
      <c r="AB50" s="119"/>
      <c r="AC50" s="119"/>
      <c r="AD50" s="119"/>
      <c r="AE50" s="116"/>
      <c r="AF50" s="181"/>
      <c r="AG50" s="145"/>
      <c r="AH50" s="117" t="s">
        <v>95</v>
      </c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6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</row>
    <row r="51" spans="1:69" ht="19.5" customHeight="1">
      <c r="A51" s="181"/>
      <c r="B51" s="145"/>
      <c r="C51" s="231"/>
      <c r="D51" s="232"/>
      <c r="E51" s="232"/>
      <c r="F51" s="232"/>
      <c r="G51" s="232"/>
      <c r="H51" s="232"/>
      <c r="I51" s="232"/>
      <c r="J51" s="232"/>
      <c r="K51" s="232"/>
      <c r="L51" s="232"/>
      <c r="M51" s="233"/>
      <c r="N51" s="181"/>
      <c r="O51" s="145"/>
      <c r="P51" s="181"/>
      <c r="Q51" s="145"/>
      <c r="R51" s="181"/>
      <c r="S51" s="145"/>
      <c r="T51" s="181"/>
      <c r="U51" s="145"/>
      <c r="V51" s="181"/>
      <c r="W51" s="145"/>
      <c r="X51" s="181"/>
      <c r="Y51" s="145"/>
      <c r="Z51" s="179" t="s">
        <v>96</v>
      </c>
      <c r="AA51" s="180"/>
      <c r="AB51" s="185" t="s">
        <v>97</v>
      </c>
      <c r="AC51" s="180"/>
      <c r="AD51" s="185" t="s">
        <v>98</v>
      </c>
      <c r="AE51" s="180"/>
      <c r="AF51" s="181"/>
      <c r="AG51" s="145"/>
      <c r="AH51" s="117">
        <v>1</v>
      </c>
      <c r="AI51" s="116"/>
      <c r="AJ51" s="117">
        <v>2</v>
      </c>
      <c r="AK51" s="116"/>
      <c r="AL51" s="117">
        <v>3</v>
      </c>
      <c r="AM51" s="116"/>
      <c r="AN51" s="117">
        <v>4</v>
      </c>
      <c r="AO51" s="116"/>
      <c r="AP51" s="117">
        <v>5</v>
      </c>
      <c r="AQ51" s="116"/>
      <c r="AR51" s="117">
        <v>6</v>
      </c>
      <c r="AS51" s="116"/>
      <c r="AT51" s="117">
        <v>7</v>
      </c>
      <c r="AU51" s="116"/>
      <c r="AV51" s="117">
        <v>8</v>
      </c>
      <c r="AW51" s="116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</row>
    <row r="52" spans="1:69" ht="23.25" customHeight="1">
      <c r="A52" s="181"/>
      <c r="B52" s="145"/>
      <c r="C52" s="231"/>
      <c r="D52" s="232"/>
      <c r="E52" s="232"/>
      <c r="F52" s="232"/>
      <c r="G52" s="232"/>
      <c r="H52" s="232"/>
      <c r="I52" s="232"/>
      <c r="J52" s="232"/>
      <c r="K52" s="232"/>
      <c r="L52" s="232"/>
      <c r="M52" s="233"/>
      <c r="N52" s="181"/>
      <c r="O52" s="145"/>
      <c r="P52" s="181"/>
      <c r="Q52" s="145"/>
      <c r="R52" s="181"/>
      <c r="S52" s="145"/>
      <c r="T52" s="181"/>
      <c r="U52" s="145"/>
      <c r="V52" s="181"/>
      <c r="W52" s="145"/>
      <c r="X52" s="181"/>
      <c r="Y52" s="145"/>
      <c r="Z52" s="181"/>
      <c r="AA52" s="145"/>
      <c r="AB52" s="181"/>
      <c r="AC52" s="145"/>
      <c r="AD52" s="181"/>
      <c r="AE52" s="145"/>
      <c r="AF52" s="181"/>
      <c r="AG52" s="145"/>
      <c r="AH52" s="117" t="s">
        <v>99</v>
      </c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6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</row>
    <row r="53" spans="1:69" ht="21.75" customHeight="1">
      <c r="A53" s="178"/>
      <c r="B53" s="169"/>
      <c r="C53" s="212"/>
      <c r="D53" s="234"/>
      <c r="E53" s="234"/>
      <c r="F53" s="234"/>
      <c r="G53" s="234"/>
      <c r="H53" s="234"/>
      <c r="I53" s="234"/>
      <c r="J53" s="234"/>
      <c r="K53" s="234"/>
      <c r="L53" s="234"/>
      <c r="M53" s="209"/>
      <c r="N53" s="178"/>
      <c r="O53" s="169"/>
      <c r="P53" s="178"/>
      <c r="Q53" s="169"/>
      <c r="R53" s="178"/>
      <c r="S53" s="169"/>
      <c r="T53" s="178"/>
      <c r="U53" s="169"/>
      <c r="V53" s="178"/>
      <c r="W53" s="169"/>
      <c r="X53" s="178"/>
      <c r="Y53" s="169"/>
      <c r="Z53" s="178"/>
      <c r="AA53" s="169"/>
      <c r="AB53" s="178"/>
      <c r="AC53" s="169"/>
      <c r="AD53" s="178"/>
      <c r="AE53" s="169"/>
      <c r="AF53" s="178"/>
      <c r="AG53" s="169"/>
      <c r="AH53" s="171">
        <v>16</v>
      </c>
      <c r="AI53" s="116"/>
      <c r="AJ53" s="171">
        <v>18</v>
      </c>
      <c r="AK53" s="116"/>
      <c r="AL53" s="171">
        <v>16</v>
      </c>
      <c r="AM53" s="116"/>
      <c r="AN53" s="171">
        <v>16</v>
      </c>
      <c r="AO53" s="116"/>
      <c r="AP53" s="171">
        <v>16</v>
      </c>
      <c r="AQ53" s="116"/>
      <c r="AR53" s="171">
        <v>16</v>
      </c>
      <c r="AS53" s="116"/>
      <c r="AT53" s="171">
        <v>16</v>
      </c>
      <c r="AU53" s="116"/>
      <c r="AV53" s="171">
        <v>8</v>
      </c>
      <c r="AW53" s="116"/>
      <c r="AX53" s="12"/>
      <c r="AY53" s="12">
        <v>1</v>
      </c>
      <c r="AZ53" s="12">
        <v>2</v>
      </c>
      <c r="BA53" s="12">
        <v>3</v>
      </c>
      <c r="BB53" s="12">
        <v>4</v>
      </c>
      <c r="BC53" s="12">
        <v>5</v>
      </c>
      <c r="BD53" s="12">
        <v>6</v>
      </c>
      <c r="BE53" s="12">
        <v>7</v>
      </c>
      <c r="BF53" s="12">
        <v>8</v>
      </c>
      <c r="BG53" s="12"/>
      <c r="BH53" s="12"/>
      <c r="BI53" s="12"/>
      <c r="BJ53" s="12"/>
      <c r="BK53" s="12"/>
      <c r="BL53" s="12"/>
      <c r="BM53" s="12"/>
      <c r="BN53" s="12"/>
      <c r="BO53" s="12"/>
      <c r="BP53" s="12"/>
    </row>
    <row r="54" spans="1:69" ht="15.75" customHeight="1">
      <c r="A54" s="117">
        <v>1</v>
      </c>
      <c r="B54" s="116"/>
      <c r="C54" s="235">
        <v>2</v>
      </c>
      <c r="D54" s="191"/>
      <c r="E54" s="191"/>
      <c r="F54" s="191"/>
      <c r="G54" s="191"/>
      <c r="H54" s="191"/>
      <c r="I54" s="191"/>
      <c r="J54" s="191"/>
      <c r="K54" s="191"/>
      <c r="L54" s="191"/>
      <c r="M54" s="192"/>
      <c r="N54" s="115">
        <v>3</v>
      </c>
      <c r="O54" s="116"/>
      <c r="P54" s="115">
        <v>4</v>
      </c>
      <c r="Q54" s="116"/>
      <c r="R54" s="115">
        <v>5</v>
      </c>
      <c r="S54" s="116"/>
      <c r="T54" s="117">
        <v>6</v>
      </c>
      <c r="U54" s="116"/>
      <c r="V54" s="115">
        <v>7</v>
      </c>
      <c r="W54" s="116"/>
      <c r="X54" s="115">
        <v>8</v>
      </c>
      <c r="Y54" s="116"/>
      <c r="Z54" s="117">
        <v>9</v>
      </c>
      <c r="AA54" s="116"/>
      <c r="AB54" s="115">
        <v>10</v>
      </c>
      <c r="AC54" s="116"/>
      <c r="AD54" s="115">
        <v>11</v>
      </c>
      <c r="AE54" s="116"/>
      <c r="AF54" s="115">
        <v>12</v>
      </c>
      <c r="AG54" s="116"/>
      <c r="AH54" s="117">
        <v>13</v>
      </c>
      <c r="AI54" s="116"/>
      <c r="AJ54" s="117">
        <v>14</v>
      </c>
      <c r="AK54" s="116"/>
      <c r="AL54" s="117">
        <v>15</v>
      </c>
      <c r="AM54" s="116"/>
      <c r="AN54" s="117">
        <v>16</v>
      </c>
      <c r="AO54" s="116"/>
      <c r="AP54" s="117">
        <v>17</v>
      </c>
      <c r="AQ54" s="116"/>
      <c r="AR54" s="117">
        <v>18</v>
      </c>
      <c r="AS54" s="116"/>
      <c r="AT54" s="117">
        <v>19</v>
      </c>
      <c r="AU54" s="116"/>
      <c r="AV54" s="117">
        <v>20</v>
      </c>
      <c r="AW54" s="116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</row>
    <row r="55" spans="1:69" ht="21.75" customHeight="1">
      <c r="A55" s="132" t="s">
        <v>100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6"/>
      <c r="AX55" s="12"/>
      <c r="AY55" s="60">
        <v>1</v>
      </c>
      <c r="AZ55" s="60">
        <v>2</v>
      </c>
      <c r="BA55" s="60">
        <v>3</v>
      </c>
      <c r="BB55" s="60">
        <v>4</v>
      </c>
      <c r="BC55" s="60">
        <v>5</v>
      </c>
      <c r="BD55" s="60">
        <v>6</v>
      </c>
      <c r="BE55" s="60">
        <v>7</v>
      </c>
      <c r="BF55" s="60">
        <v>8</v>
      </c>
      <c r="BG55" s="60"/>
      <c r="BH55" s="12"/>
      <c r="BI55" s="61">
        <v>1</v>
      </c>
      <c r="BJ55" s="61">
        <v>2</v>
      </c>
      <c r="BK55" s="61">
        <v>3</v>
      </c>
      <c r="BL55" s="61">
        <v>4</v>
      </c>
      <c r="BM55" s="61">
        <v>5</v>
      </c>
      <c r="BN55" s="61">
        <v>6</v>
      </c>
      <c r="BO55" s="61">
        <v>7</v>
      </c>
      <c r="BP55" s="61">
        <v>8</v>
      </c>
      <c r="BQ55" s="61"/>
    </row>
    <row r="56" spans="1:69" ht="21.75" customHeight="1">
      <c r="A56" s="132" t="s">
        <v>101</v>
      </c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6"/>
      <c r="AX56" s="12"/>
      <c r="AY56" s="62"/>
      <c r="AZ56" s="60"/>
      <c r="BA56" s="60"/>
      <c r="BB56" s="60"/>
      <c r="BC56" s="60"/>
      <c r="BD56" s="60"/>
      <c r="BE56" s="60"/>
      <c r="BF56" s="60"/>
      <c r="BG56" s="60">
        <f t="shared" ref="BG56:BG80" si="1">SUM(AY56:BF56)</f>
        <v>0</v>
      </c>
      <c r="BH56" s="12"/>
      <c r="BI56" s="61"/>
      <c r="BJ56" s="61"/>
      <c r="BK56" s="61"/>
      <c r="BL56" s="61"/>
      <c r="BM56" s="61"/>
      <c r="BN56" s="61"/>
      <c r="BO56" s="61"/>
      <c r="BP56" s="61"/>
      <c r="BQ56" s="61">
        <f t="shared" ref="BQ56:BQ123" si="2">SUM(BI56:BP56)</f>
        <v>0</v>
      </c>
    </row>
    <row r="57" spans="1:69" ht="22.5" customHeight="1">
      <c r="A57" s="123" t="s">
        <v>102</v>
      </c>
      <c r="B57" s="116"/>
      <c r="C57" s="236" t="s">
        <v>103</v>
      </c>
      <c r="D57" s="191"/>
      <c r="E57" s="191"/>
      <c r="F57" s="191"/>
      <c r="G57" s="191"/>
      <c r="H57" s="191"/>
      <c r="I57" s="191"/>
      <c r="J57" s="191"/>
      <c r="K57" s="191"/>
      <c r="L57" s="191"/>
      <c r="M57" s="192"/>
      <c r="N57" s="121"/>
      <c r="O57" s="116"/>
      <c r="P57" s="120">
        <v>3</v>
      </c>
      <c r="Q57" s="116"/>
      <c r="R57" s="121"/>
      <c r="S57" s="116"/>
      <c r="T57" s="123">
        <f t="shared" ref="T57:T63" si="3">V57/30</f>
        <v>3</v>
      </c>
      <c r="U57" s="116"/>
      <c r="V57" s="120">
        <v>90</v>
      </c>
      <c r="W57" s="116"/>
      <c r="X57" s="120">
        <f t="shared" ref="X57:X61" si="4">SUM(Z57:AE57)</f>
        <v>30</v>
      </c>
      <c r="Y57" s="116"/>
      <c r="Z57" s="123">
        <v>16</v>
      </c>
      <c r="AA57" s="116"/>
      <c r="AB57" s="121"/>
      <c r="AC57" s="116"/>
      <c r="AD57" s="120">
        <v>14</v>
      </c>
      <c r="AE57" s="116"/>
      <c r="AF57" s="120">
        <f t="shared" ref="AF57:AF63" si="5">V57-X57</f>
        <v>60</v>
      </c>
      <c r="AG57" s="116"/>
      <c r="AH57" s="64"/>
      <c r="AI57" s="65"/>
      <c r="AJ57" s="64"/>
      <c r="AK57" s="65"/>
      <c r="AL57" s="182">
        <f>BK57/AL53</f>
        <v>1.875</v>
      </c>
      <c r="AM57" s="116"/>
      <c r="AN57" s="152"/>
      <c r="AO57" s="116"/>
      <c r="AP57" s="63"/>
      <c r="AQ57" s="67"/>
      <c r="AR57" s="63"/>
      <c r="AS57" s="67"/>
      <c r="AT57" s="63"/>
      <c r="AU57" s="67"/>
      <c r="AV57" s="63"/>
      <c r="AW57" s="67"/>
      <c r="AX57" s="12"/>
      <c r="AY57" s="68"/>
      <c r="AZ57" s="35"/>
      <c r="BA57" s="69">
        <v>3</v>
      </c>
      <c r="BB57" s="35"/>
      <c r="BC57" s="35"/>
      <c r="BD57" s="35"/>
      <c r="BE57" s="35"/>
      <c r="BF57" s="35"/>
      <c r="BG57" s="69">
        <f t="shared" si="1"/>
        <v>3</v>
      </c>
      <c r="BH57" s="12"/>
      <c r="BI57" s="61"/>
      <c r="BJ57" s="61"/>
      <c r="BK57" s="61">
        <v>30</v>
      </c>
      <c r="BL57" s="61"/>
      <c r="BM57" s="61"/>
      <c r="BN57" s="61"/>
      <c r="BO57" s="61"/>
      <c r="BP57" s="61"/>
      <c r="BQ57" s="61">
        <f t="shared" si="2"/>
        <v>30</v>
      </c>
    </row>
    <row r="58" spans="1:69" ht="22.5" customHeight="1">
      <c r="A58" s="123" t="s">
        <v>104</v>
      </c>
      <c r="B58" s="116"/>
      <c r="C58" s="236" t="s">
        <v>105</v>
      </c>
      <c r="D58" s="191"/>
      <c r="E58" s="191"/>
      <c r="F58" s="191"/>
      <c r="G58" s="191"/>
      <c r="H58" s="191"/>
      <c r="I58" s="191"/>
      <c r="J58" s="191"/>
      <c r="K58" s="191"/>
      <c r="L58" s="191"/>
      <c r="M58" s="192"/>
      <c r="N58" s="121"/>
      <c r="O58" s="116"/>
      <c r="P58" s="120">
        <v>2</v>
      </c>
      <c r="Q58" s="116"/>
      <c r="R58" s="121"/>
      <c r="S58" s="116"/>
      <c r="T58" s="123">
        <f t="shared" si="3"/>
        <v>3</v>
      </c>
      <c r="U58" s="116"/>
      <c r="V58" s="120">
        <v>90</v>
      </c>
      <c r="W58" s="116"/>
      <c r="X58" s="120">
        <f t="shared" si="4"/>
        <v>40</v>
      </c>
      <c r="Y58" s="116"/>
      <c r="Z58" s="123">
        <v>20</v>
      </c>
      <c r="AA58" s="116"/>
      <c r="AB58" s="121"/>
      <c r="AC58" s="116"/>
      <c r="AD58" s="120">
        <v>20</v>
      </c>
      <c r="AE58" s="116"/>
      <c r="AF58" s="120">
        <f t="shared" si="5"/>
        <v>50</v>
      </c>
      <c r="AG58" s="116"/>
      <c r="AH58" s="152"/>
      <c r="AI58" s="116"/>
      <c r="AJ58" s="182">
        <f>BJ58/AJ53</f>
        <v>2.2222222222222223</v>
      </c>
      <c r="AK58" s="116"/>
      <c r="AL58" s="64"/>
      <c r="AM58" s="65"/>
      <c r="AN58" s="64"/>
      <c r="AO58" s="65"/>
      <c r="AP58" s="63"/>
      <c r="AQ58" s="67"/>
      <c r="AR58" s="63"/>
      <c r="AS58" s="67"/>
      <c r="AT58" s="63"/>
      <c r="AU58" s="67"/>
      <c r="AV58" s="63"/>
      <c r="AW58" s="67"/>
      <c r="AX58" s="12"/>
      <c r="AY58" s="68"/>
      <c r="AZ58" s="69">
        <v>3</v>
      </c>
      <c r="BA58" s="35"/>
      <c r="BB58" s="35"/>
      <c r="BC58" s="35"/>
      <c r="BD58" s="35"/>
      <c r="BE58" s="35"/>
      <c r="BF58" s="35"/>
      <c r="BG58" s="69">
        <f t="shared" si="1"/>
        <v>3</v>
      </c>
      <c r="BH58" s="12"/>
      <c r="BI58" s="61"/>
      <c r="BJ58" s="61">
        <v>40</v>
      </c>
      <c r="BK58" s="61"/>
      <c r="BL58" s="61"/>
      <c r="BM58" s="61"/>
      <c r="BN58" s="61"/>
      <c r="BO58" s="61"/>
      <c r="BP58" s="61"/>
      <c r="BQ58" s="61">
        <f t="shared" si="2"/>
        <v>40</v>
      </c>
    </row>
    <row r="59" spans="1:69" ht="32.25" customHeight="1">
      <c r="A59" s="123" t="s">
        <v>106</v>
      </c>
      <c r="B59" s="116"/>
      <c r="C59" s="236" t="s">
        <v>107</v>
      </c>
      <c r="D59" s="191"/>
      <c r="E59" s="191"/>
      <c r="F59" s="191"/>
      <c r="G59" s="191"/>
      <c r="H59" s="191"/>
      <c r="I59" s="191"/>
      <c r="J59" s="191"/>
      <c r="K59" s="191"/>
      <c r="L59" s="191"/>
      <c r="M59" s="192"/>
      <c r="N59" s="121"/>
      <c r="O59" s="116"/>
      <c r="P59" s="120">
        <v>1</v>
      </c>
      <c r="Q59" s="116"/>
      <c r="R59" s="121"/>
      <c r="S59" s="116"/>
      <c r="T59" s="123">
        <f t="shared" si="3"/>
        <v>3</v>
      </c>
      <c r="U59" s="116"/>
      <c r="V59" s="120">
        <v>90</v>
      </c>
      <c r="W59" s="116"/>
      <c r="X59" s="120">
        <f t="shared" si="4"/>
        <v>30</v>
      </c>
      <c r="Y59" s="116"/>
      <c r="Z59" s="123">
        <v>4</v>
      </c>
      <c r="AA59" s="116"/>
      <c r="AB59" s="121"/>
      <c r="AC59" s="116"/>
      <c r="AD59" s="120">
        <v>26</v>
      </c>
      <c r="AE59" s="116"/>
      <c r="AF59" s="120">
        <f t="shared" si="5"/>
        <v>60</v>
      </c>
      <c r="AG59" s="116"/>
      <c r="AH59" s="182">
        <f>BI59/AH53</f>
        <v>1.875</v>
      </c>
      <c r="AI59" s="116"/>
      <c r="AJ59" s="152"/>
      <c r="AK59" s="116"/>
      <c r="AL59" s="64"/>
      <c r="AM59" s="65"/>
      <c r="AN59" s="64"/>
      <c r="AO59" s="65"/>
      <c r="AP59" s="63"/>
      <c r="AQ59" s="67"/>
      <c r="AR59" s="63"/>
      <c r="AS59" s="67"/>
      <c r="AT59" s="63"/>
      <c r="AU59" s="67"/>
      <c r="AV59" s="63"/>
      <c r="AW59" s="67"/>
      <c r="AX59" s="12"/>
      <c r="AY59" s="70">
        <v>3</v>
      </c>
      <c r="AZ59" s="35"/>
      <c r="BA59" s="35"/>
      <c r="BB59" s="35"/>
      <c r="BC59" s="35"/>
      <c r="BD59" s="35"/>
      <c r="BE59" s="35"/>
      <c r="BF59" s="35"/>
      <c r="BG59" s="69">
        <f t="shared" si="1"/>
        <v>3</v>
      </c>
      <c r="BH59" s="12"/>
      <c r="BI59" s="61">
        <v>30</v>
      </c>
      <c r="BJ59" s="61"/>
      <c r="BK59" s="61"/>
      <c r="BL59" s="61"/>
      <c r="BM59" s="61"/>
      <c r="BN59" s="61"/>
      <c r="BO59" s="61"/>
      <c r="BP59" s="61"/>
      <c r="BQ59" s="61">
        <f t="shared" si="2"/>
        <v>30</v>
      </c>
    </row>
    <row r="60" spans="1:69" ht="22.5" customHeight="1">
      <c r="A60" s="123" t="s">
        <v>108</v>
      </c>
      <c r="B60" s="116"/>
      <c r="C60" s="236" t="s">
        <v>109</v>
      </c>
      <c r="D60" s="191"/>
      <c r="E60" s="191"/>
      <c r="F60" s="191"/>
      <c r="G60" s="191"/>
      <c r="H60" s="191"/>
      <c r="I60" s="191"/>
      <c r="J60" s="191"/>
      <c r="K60" s="191"/>
      <c r="L60" s="191"/>
      <c r="M60" s="192"/>
      <c r="N60" s="121"/>
      <c r="O60" s="116"/>
      <c r="P60" s="120">
        <v>1</v>
      </c>
      <c r="Q60" s="116"/>
      <c r="R60" s="121"/>
      <c r="S60" s="116"/>
      <c r="T60" s="123">
        <f t="shared" si="3"/>
        <v>3</v>
      </c>
      <c r="U60" s="116"/>
      <c r="V60" s="120">
        <v>90</v>
      </c>
      <c r="W60" s="116"/>
      <c r="X60" s="120">
        <f t="shared" si="4"/>
        <v>30</v>
      </c>
      <c r="Y60" s="116"/>
      <c r="Z60" s="123">
        <v>0</v>
      </c>
      <c r="AA60" s="116"/>
      <c r="AB60" s="121"/>
      <c r="AC60" s="116"/>
      <c r="AD60" s="120">
        <v>30</v>
      </c>
      <c r="AE60" s="116"/>
      <c r="AF60" s="120">
        <f t="shared" si="5"/>
        <v>60</v>
      </c>
      <c r="AG60" s="116"/>
      <c r="AH60" s="182">
        <f>BI60/AH53</f>
        <v>1.875</v>
      </c>
      <c r="AI60" s="116"/>
      <c r="AJ60" s="64"/>
      <c r="AK60" s="65"/>
      <c r="AL60" s="182"/>
      <c r="AM60" s="116"/>
      <c r="AN60" s="182"/>
      <c r="AO60" s="116"/>
      <c r="AP60" s="63"/>
      <c r="AQ60" s="67"/>
      <c r="AR60" s="63"/>
      <c r="AS60" s="67"/>
      <c r="AT60" s="63"/>
      <c r="AU60" s="67"/>
      <c r="AV60" s="63"/>
      <c r="AW60" s="67"/>
      <c r="AX60" s="12"/>
      <c r="AY60" s="70">
        <v>3</v>
      </c>
      <c r="AZ60" s="35"/>
      <c r="BA60" s="35"/>
      <c r="BB60" s="35"/>
      <c r="BC60" s="35"/>
      <c r="BD60" s="35"/>
      <c r="BE60" s="35"/>
      <c r="BF60" s="35"/>
      <c r="BG60" s="69">
        <f t="shared" si="1"/>
        <v>3</v>
      </c>
      <c r="BH60" s="12"/>
      <c r="BI60" s="61">
        <v>30</v>
      </c>
      <c r="BJ60" s="61"/>
      <c r="BK60" s="61"/>
      <c r="BL60" s="61"/>
      <c r="BM60" s="61"/>
      <c r="BN60" s="61"/>
      <c r="BO60" s="61"/>
      <c r="BP60" s="61"/>
      <c r="BQ60" s="61">
        <f t="shared" si="2"/>
        <v>30</v>
      </c>
    </row>
    <row r="61" spans="1:69" ht="22.5" customHeight="1">
      <c r="A61" s="123" t="s">
        <v>110</v>
      </c>
      <c r="B61" s="116"/>
      <c r="C61" s="236" t="s">
        <v>111</v>
      </c>
      <c r="D61" s="191"/>
      <c r="E61" s="191"/>
      <c r="F61" s="191"/>
      <c r="G61" s="191"/>
      <c r="H61" s="191"/>
      <c r="I61" s="191"/>
      <c r="J61" s="191"/>
      <c r="K61" s="191"/>
      <c r="L61" s="191"/>
      <c r="M61" s="192"/>
      <c r="N61" s="121"/>
      <c r="O61" s="116"/>
      <c r="P61" s="120">
        <v>1</v>
      </c>
      <c r="Q61" s="116"/>
      <c r="R61" s="121"/>
      <c r="S61" s="116"/>
      <c r="T61" s="123">
        <f t="shared" si="3"/>
        <v>3</v>
      </c>
      <c r="U61" s="116"/>
      <c r="V61" s="120">
        <v>90</v>
      </c>
      <c r="W61" s="116"/>
      <c r="X61" s="120">
        <f t="shared" si="4"/>
        <v>30</v>
      </c>
      <c r="Y61" s="116"/>
      <c r="Z61" s="123">
        <v>16</v>
      </c>
      <c r="AA61" s="116"/>
      <c r="AB61" s="121"/>
      <c r="AC61" s="116"/>
      <c r="AD61" s="120">
        <v>14</v>
      </c>
      <c r="AE61" s="116"/>
      <c r="AF61" s="120">
        <f t="shared" si="5"/>
        <v>60</v>
      </c>
      <c r="AG61" s="116"/>
      <c r="AH61" s="182">
        <f>BI61/AH53</f>
        <v>1.875</v>
      </c>
      <c r="AI61" s="116"/>
      <c r="AJ61" s="152"/>
      <c r="AK61" s="116"/>
      <c r="AL61" s="152"/>
      <c r="AM61" s="116"/>
      <c r="AN61" s="64"/>
      <c r="AO61" s="65"/>
      <c r="AP61" s="63"/>
      <c r="AQ61" s="67"/>
      <c r="AR61" s="63"/>
      <c r="AS61" s="67"/>
      <c r="AT61" s="63"/>
      <c r="AU61" s="67"/>
      <c r="AV61" s="63"/>
      <c r="AW61" s="67"/>
      <c r="AX61" s="71"/>
      <c r="AY61" s="70">
        <v>3</v>
      </c>
      <c r="AZ61" s="35"/>
      <c r="BA61" s="35"/>
      <c r="BB61" s="35"/>
      <c r="BC61" s="35"/>
      <c r="BD61" s="35"/>
      <c r="BE61" s="35"/>
      <c r="BF61" s="35"/>
      <c r="BG61" s="69">
        <f t="shared" si="1"/>
        <v>3</v>
      </c>
      <c r="BH61" s="12"/>
      <c r="BI61" s="61">
        <v>30</v>
      </c>
      <c r="BJ61" s="61"/>
      <c r="BK61" s="61"/>
      <c r="BL61" s="61"/>
      <c r="BM61" s="61"/>
      <c r="BN61" s="61"/>
      <c r="BO61" s="61"/>
      <c r="BP61" s="61"/>
      <c r="BQ61" s="61">
        <f t="shared" si="2"/>
        <v>30</v>
      </c>
    </row>
    <row r="62" spans="1:69" ht="22.5" customHeight="1">
      <c r="A62" s="123" t="s">
        <v>112</v>
      </c>
      <c r="B62" s="116"/>
      <c r="C62" s="236" t="s">
        <v>113</v>
      </c>
      <c r="D62" s="191"/>
      <c r="E62" s="191"/>
      <c r="F62" s="191"/>
      <c r="G62" s="191"/>
      <c r="H62" s="191"/>
      <c r="I62" s="191"/>
      <c r="J62" s="191"/>
      <c r="K62" s="191"/>
      <c r="L62" s="191"/>
      <c r="M62" s="192"/>
      <c r="N62" s="121"/>
      <c r="O62" s="116"/>
      <c r="P62" s="120">
        <v>2</v>
      </c>
      <c r="Q62" s="116"/>
      <c r="R62" s="121"/>
      <c r="S62" s="116"/>
      <c r="T62" s="123">
        <f t="shared" si="3"/>
        <v>3</v>
      </c>
      <c r="U62" s="116"/>
      <c r="V62" s="120">
        <v>90</v>
      </c>
      <c r="W62" s="116"/>
      <c r="X62" s="120">
        <v>30</v>
      </c>
      <c r="Y62" s="116"/>
      <c r="Z62" s="121"/>
      <c r="AA62" s="116"/>
      <c r="AB62" s="121"/>
      <c r="AC62" s="116"/>
      <c r="AD62" s="120">
        <v>30</v>
      </c>
      <c r="AE62" s="116"/>
      <c r="AF62" s="120">
        <f t="shared" si="5"/>
        <v>60</v>
      </c>
      <c r="AG62" s="116"/>
      <c r="AH62" s="184"/>
      <c r="AI62" s="116"/>
      <c r="AJ62" s="182">
        <f>BJ62/AJ53</f>
        <v>1.6666666666666667</v>
      </c>
      <c r="AK62" s="116"/>
      <c r="AL62" s="64"/>
      <c r="AM62" s="65"/>
      <c r="AN62" s="64"/>
      <c r="AO62" s="65"/>
      <c r="AP62" s="183"/>
      <c r="AQ62" s="116"/>
      <c r="AR62" s="183"/>
      <c r="AS62" s="116"/>
      <c r="AT62" s="63"/>
      <c r="AU62" s="67"/>
      <c r="AV62" s="63"/>
      <c r="AW62" s="67"/>
      <c r="AX62" s="12"/>
      <c r="AY62" s="68"/>
      <c r="AZ62" s="69">
        <v>3</v>
      </c>
      <c r="BA62" s="35"/>
      <c r="BB62" s="35"/>
      <c r="BC62" s="35"/>
      <c r="BD62" s="35"/>
      <c r="BE62" s="35"/>
      <c r="BF62" s="35"/>
      <c r="BG62" s="69">
        <f t="shared" si="1"/>
        <v>3</v>
      </c>
      <c r="BH62" s="12"/>
      <c r="BI62" s="61"/>
      <c r="BJ62" s="61">
        <v>30</v>
      </c>
      <c r="BK62" s="61"/>
      <c r="BL62" s="61"/>
      <c r="BM62" s="61"/>
      <c r="BN62" s="61"/>
      <c r="BO62" s="61"/>
      <c r="BP62" s="61"/>
      <c r="BQ62" s="61">
        <f t="shared" si="2"/>
        <v>30</v>
      </c>
    </row>
    <row r="63" spans="1:69" ht="43.5" customHeight="1">
      <c r="A63" s="123" t="s">
        <v>114</v>
      </c>
      <c r="B63" s="116"/>
      <c r="C63" s="236" t="s">
        <v>115</v>
      </c>
      <c r="D63" s="191"/>
      <c r="E63" s="191"/>
      <c r="F63" s="191"/>
      <c r="G63" s="191"/>
      <c r="H63" s="191"/>
      <c r="I63" s="191"/>
      <c r="J63" s="191"/>
      <c r="K63" s="191"/>
      <c r="L63" s="191"/>
      <c r="M63" s="192"/>
      <c r="N63" s="121"/>
      <c r="O63" s="116"/>
      <c r="P63" s="120" t="s">
        <v>116</v>
      </c>
      <c r="Q63" s="116"/>
      <c r="R63" s="121"/>
      <c r="S63" s="116"/>
      <c r="T63" s="123">
        <f t="shared" si="3"/>
        <v>3</v>
      </c>
      <c r="U63" s="116"/>
      <c r="V63" s="120">
        <v>90</v>
      </c>
      <c r="W63" s="116"/>
      <c r="X63" s="120">
        <f>SUM(Z63:AE63)</f>
        <v>60</v>
      </c>
      <c r="Y63" s="116"/>
      <c r="Z63" s="123">
        <v>36</v>
      </c>
      <c r="AA63" s="116"/>
      <c r="AB63" s="121"/>
      <c r="AC63" s="116"/>
      <c r="AD63" s="120">
        <v>24</v>
      </c>
      <c r="AE63" s="116"/>
      <c r="AF63" s="120">
        <f t="shared" si="5"/>
        <v>30</v>
      </c>
      <c r="AG63" s="116"/>
      <c r="AH63" s="152"/>
      <c r="AI63" s="116"/>
      <c r="AJ63" s="64"/>
      <c r="AK63" s="65"/>
      <c r="AL63" s="64"/>
      <c r="AM63" s="65"/>
      <c r="AN63" s="182">
        <f>BL63/AN53</f>
        <v>3.75</v>
      </c>
      <c r="AO63" s="116"/>
      <c r="AP63" s="183"/>
      <c r="AQ63" s="116"/>
      <c r="AR63" s="183"/>
      <c r="AS63" s="116"/>
      <c r="AT63" s="63"/>
      <c r="AU63" s="67"/>
      <c r="AV63" s="63"/>
      <c r="AW63" s="67"/>
      <c r="AX63" s="12"/>
      <c r="AY63" s="68"/>
      <c r="AZ63" s="35"/>
      <c r="BA63" s="35"/>
      <c r="BB63" s="69">
        <v>3</v>
      </c>
      <c r="BC63" s="35"/>
      <c r="BD63" s="35"/>
      <c r="BE63" s="35"/>
      <c r="BF63" s="35"/>
      <c r="BG63" s="69">
        <f t="shared" si="1"/>
        <v>3</v>
      </c>
      <c r="BH63" s="12"/>
      <c r="BI63" s="61"/>
      <c r="BJ63" s="61"/>
      <c r="BK63" s="61"/>
      <c r="BL63" s="61">
        <v>60</v>
      </c>
      <c r="BM63" s="61"/>
      <c r="BN63" s="61"/>
      <c r="BO63" s="61"/>
      <c r="BP63" s="61"/>
      <c r="BQ63" s="61">
        <f t="shared" si="2"/>
        <v>60</v>
      </c>
    </row>
    <row r="64" spans="1:69" ht="18" customHeight="1">
      <c r="A64" s="124"/>
      <c r="B64" s="116"/>
      <c r="C64" s="237" t="s">
        <v>117</v>
      </c>
      <c r="D64" s="191"/>
      <c r="E64" s="191"/>
      <c r="F64" s="191"/>
      <c r="G64" s="191"/>
      <c r="H64" s="191"/>
      <c r="I64" s="191"/>
      <c r="J64" s="191"/>
      <c r="K64" s="191"/>
      <c r="L64" s="191"/>
      <c r="M64" s="192"/>
      <c r="N64" s="126"/>
      <c r="O64" s="116"/>
      <c r="P64" s="126"/>
      <c r="Q64" s="116"/>
      <c r="R64" s="126"/>
      <c r="S64" s="116"/>
      <c r="T64" s="124">
        <f>SUM(T57:U63)</f>
        <v>21</v>
      </c>
      <c r="U64" s="116"/>
      <c r="V64" s="124">
        <f>SUM(V57:W63)</f>
        <v>630</v>
      </c>
      <c r="W64" s="116"/>
      <c r="X64" s="124">
        <f>SUM(X57:Y63)</f>
        <v>250</v>
      </c>
      <c r="Y64" s="116"/>
      <c r="Z64" s="124">
        <f>SUM(Z57:AA63)</f>
        <v>92</v>
      </c>
      <c r="AA64" s="116"/>
      <c r="AB64" s="124">
        <f>SUM(AB57:AC63)</f>
        <v>0</v>
      </c>
      <c r="AC64" s="116"/>
      <c r="AD64" s="124">
        <f>SUM(AD57:AE63)</f>
        <v>158</v>
      </c>
      <c r="AE64" s="116"/>
      <c r="AF64" s="124">
        <f>SUM(AF57:AG63)</f>
        <v>380</v>
      </c>
      <c r="AG64" s="116"/>
      <c r="AH64" s="125">
        <f>SUM(AH57:AI62)</f>
        <v>5.625</v>
      </c>
      <c r="AI64" s="116"/>
      <c r="AJ64" s="125">
        <f>SUM(AJ57:AK62)</f>
        <v>3.8888888888888893</v>
      </c>
      <c r="AK64" s="116"/>
      <c r="AL64" s="125">
        <f>SUM(AL57:AM62)</f>
        <v>1.875</v>
      </c>
      <c r="AM64" s="116"/>
      <c r="AN64" s="125">
        <f>SUM(AN57:AN63)</f>
        <v>3.75</v>
      </c>
      <c r="AO64" s="116"/>
      <c r="AP64" s="72">
        <f>SUM(AP57:AP63)</f>
        <v>0</v>
      </c>
      <c r="AQ64" s="74"/>
      <c r="AR64" s="72">
        <f>SUM(AR57:AR63)</f>
        <v>0</v>
      </c>
      <c r="AS64" s="74"/>
      <c r="AT64" s="72">
        <f>SUM(AT57:AT63)</f>
        <v>0</v>
      </c>
      <c r="AU64" s="74"/>
      <c r="AV64" s="72">
        <f>SUM(AV57:AV63)</f>
        <v>0</v>
      </c>
      <c r="AW64" s="74"/>
      <c r="AX64" s="75"/>
      <c r="AY64" s="62"/>
      <c r="AZ64" s="60"/>
      <c r="BA64" s="60"/>
      <c r="BB64" s="60"/>
      <c r="BC64" s="60"/>
      <c r="BD64" s="60"/>
      <c r="BE64" s="60"/>
      <c r="BF64" s="60"/>
      <c r="BG64" s="60">
        <f t="shared" si="1"/>
        <v>0</v>
      </c>
      <c r="BH64" s="75"/>
      <c r="BI64" s="61"/>
      <c r="BJ64" s="61"/>
      <c r="BK64" s="61"/>
      <c r="BL64" s="61"/>
      <c r="BM64" s="61"/>
      <c r="BN64" s="61"/>
      <c r="BO64" s="61"/>
      <c r="BP64" s="61"/>
      <c r="BQ64" s="61">
        <f t="shared" si="2"/>
        <v>0</v>
      </c>
    </row>
    <row r="65" spans="1:69" ht="21.75" customHeight="1">
      <c r="A65" s="132" t="s">
        <v>118</v>
      </c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6"/>
      <c r="AX65" s="12"/>
      <c r="AY65" s="62"/>
      <c r="AZ65" s="60"/>
      <c r="BA65" s="60"/>
      <c r="BB65" s="60"/>
      <c r="BC65" s="60"/>
      <c r="BD65" s="60"/>
      <c r="BE65" s="60"/>
      <c r="BF65" s="60"/>
      <c r="BG65" s="60">
        <f t="shared" si="1"/>
        <v>0</v>
      </c>
      <c r="BH65" s="12"/>
      <c r="BI65" s="61"/>
      <c r="BJ65" s="61"/>
      <c r="BK65" s="61"/>
      <c r="BL65" s="61"/>
      <c r="BM65" s="61"/>
      <c r="BN65" s="61"/>
      <c r="BO65" s="61"/>
      <c r="BP65" s="61"/>
      <c r="BQ65" s="61">
        <f t="shared" si="2"/>
        <v>0</v>
      </c>
    </row>
    <row r="66" spans="1:69" ht="33" customHeight="1">
      <c r="A66" s="117" t="s">
        <v>119</v>
      </c>
      <c r="B66" s="116"/>
      <c r="C66" s="238" t="s">
        <v>267</v>
      </c>
      <c r="D66" s="191"/>
      <c r="E66" s="191"/>
      <c r="F66" s="191"/>
      <c r="G66" s="191"/>
      <c r="H66" s="191"/>
      <c r="I66" s="191"/>
      <c r="J66" s="191"/>
      <c r="K66" s="191"/>
      <c r="L66" s="191"/>
      <c r="M66" s="192"/>
      <c r="N66" s="115"/>
      <c r="O66" s="116"/>
      <c r="P66" s="115">
        <v>1</v>
      </c>
      <c r="Q66" s="116"/>
      <c r="R66" s="128"/>
      <c r="S66" s="116"/>
      <c r="T66" s="117">
        <v>3</v>
      </c>
      <c r="U66" s="116"/>
      <c r="V66" s="115">
        <f>T66*30</f>
        <v>90</v>
      </c>
      <c r="W66" s="116"/>
      <c r="X66" s="115">
        <f t="shared" ref="X66:X92" si="6">SUM(Z66:AE66)</f>
        <v>30</v>
      </c>
      <c r="Y66" s="116"/>
      <c r="Z66" s="117">
        <v>16</v>
      </c>
      <c r="AA66" s="116"/>
      <c r="AB66" s="115"/>
      <c r="AC66" s="116"/>
      <c r="AD66" s="115">
        <v>14</v>
      </c>
      <c r="AE66" s="116"/>
      <c r="AF66" s="115">
        <f t="shared" ref="AF66:AF109" si="7">V66-X66</f>
        <v>60</v>
      </c>
      <c r="AG66" s="116"/>
      <c r="AH66" s="127">
        <f>BI66/AH53</f>
        <v>1.875</v>
      </c>
      <c r="AI66" s="116"/>
      <c r="AJ66" s="127"/>
      <c r="AK66" s="116"/>
      <c r="AL66" s="76"/>
      <c r="AM66" s="77"/>
      <c r="AN66" s="59"/>
      <c r="AO66" s="78"/>
      <c r="AP66" s="59"/>
      <c r="AQ66" s="78"/>
      <c r="AR66" s="59"/>
      <c r="AS66" s="78"/>
      <c r="AT66" s="59"/>
      <c r="AU66" s="78"/>
      <c r="AV66" s="59"/>
      <c r="AW66" s="78"/>
      <c r="AX66" s="79"/>
      <c r="AY66" s="62">
        <v>3</v>
      </c>
      <c r="AZ66" s="60"/>
      <c r="BA66" s="60"/>
      <c r="BB66" s="60"/>
      <c r="BC66" s="60"/>
      <c r="BD66" s="60"/>
      <c r="BE66" s="60"/>
      <c r="BF66" s="60"/>
      <c r="BG66" s="60">
        <f t="shared" si="1"/>
        <v>3</v>
      </c>
      <c r="BH66" s="12"/>
      <c r="BI66" s="61">
        <v>30</v>
      </c>
      <c r="BJ66" s="61"/>
      <c r="BK66" s="61"/>
      <c r="BL66" s="61"/>
      <c r="BM66" s="61"/>
      <c r="BN66" s="61"/>
      <c r="BO66" s="61"/>
      <c r="BP66" s="61"/>
      <c r="BQ66" s="61">
        <f t="shared" si="2"/>
        <v>30</v>
      </c>
    </row>
    <row r="67" spans="1:69" ht="31.5" customHeight="1">
      <c r="A67" s="117" t="s">
        <v>120</v>
      </c>
      <c r="B67" s="116"/>
      <c r="C67" s="238" t="s">
        <v>121</v>
      </c>
      <c r="D67" s="191"/>
      <c r="E67" s="191"/>
      <c r="F67" s="191"/>
      <c r="G67" s="191"/>
      <c r="H67" s="191"/>
      <c r="I67" s="191"/>
      <c r="J67" s="191"/>
      <c r="K67" s="191"/>
      <c r="L67" s="191"/>
      <c r="M67" s="192"/>
      <c r="N67" s="115"/>
      <c r="O67" s="116"/>
      <c r="P67" s="115">
        <v>2</v>
      </c>
      <c r="Q67" s="116"/>
      <c r="R67" s="115"/>
      <c r="S67" s="116"/>
      <c r="T67" s="117">
        <f t="shared" ref="T67:T81" si="8">V67/30</f>
        <v>3</v>
      </c>
      <c r="U67" s="116"/>
      <c r="V67" s="115">
        <v>90</v>
      </c>
      <c r="W67" s="116"/>
      <c r="X67" s="115">
        <f t="shared" si="6"/>
        <v>30</v>
      </c>
      <c r="Y67" s="116"/>
      <c r="Z67" s="117">
        <v>8</v>
      </c>
      <c r="AA67" s="116"/>
      <c r="AB67" s="115"/>
      <c r="AC67" s="116"/>
      <c r="AD67" s="115">
        <v>22</v>
      </c>
      <c r="AE67" s="116"/>
      <c r="AF67" s="115">
        <f t="shared" si="7"/>
        <v>60</v>
      </c>
      <c r="AG67" s="116"/>
      <c r="AH67" s="76"/>
      <c r="AI67" s="77"/>
      <c r="AJ67" s="127">
        <f>BJ67/AJ53</f>
        <v>1.6666666666666667</v>
      </c>
      <c r="AK67" s="116"/>
      <c r="AL67" s="76"/>
      <c r="AM67" s="77"/>
      <c r="AN67" s="59"/>
      <c r="AO67" s="78"/>
      <c r="AP67" s="59"/>
      <c r="AQ67" s="78"/>
      <c r="AR67" s="59"/>
      <c r="AS67" s="78"/>
      <c r="AT67" s="59"/>
      <c r="AU67" s="78"/>
      <c r="AV67" s="59"/>
      <c r="AW67" s="78"/>
      <c r="AX67" s="80"/>
      <c r="AY67" s="62"/>
      <c r="AZ67" s="60">
        <v>3</v>
      </c>
      <c r="BA67" s="60"/>
      <c r="BB67" s="60"/>
      <c r="BC67" s="60"/>
      <c r="BD67" s="60"/>
      <c r="BE67" s="60"/>
      <c r="BF67" s="60"/>
      <c r="BG67" s="60">
        <f t="shared" si="1"/>
        <v>3</v>
      </c>
      <c r="BH67" s="12"/>
      <c r="BI67" s="61"/>
      <c r="BJ67" s="61">
        <f>30</f>
        <v>30</v>
      </c>
      <c r="BK67" s="61"/>
      <c r="BL67" s="61"/>
      <c r="BM67" s="61"/>
      <c r="BN67" s="61"/>
      <c r="BO67" s="61"/>
      <c r="BP67" s="61"/>
      <c r="BQ67" s="61">
        <f t="shared" si="2"/>
        <v>30</v>
      </c>
    </row>
    <row r="68" spans="1:69" ht="30" customHeight="1">
      <c r="A68" s="117" t="s">
        <v>122</v>
      </c>
      <c r="B68" s="116"/>
      <c r="C68" s="238" t="s">
        <v>248</v>
      </c>
      <c r="D68" s="191"/>
      <c r="E68" s="191"/>
      <c r="F68" s="191"/>
      <c r="G68" s="191"/>
      <c r="H68" s="191"/>
      <c r="I68" s="191"/>
      <c r="J68" s="191"/>
      <c r="K68" s="191"/>
      <c r="L68" s="191"/>
      <c r="M68" s="192"/>
      <c r="N68" s="115">
        <v>3</v>
      </c>
      <c r="O68" s="116"/>
      <c r="P68" s="115">
        <v>2</v>
      </c>
      <c r="Q68" s="116"/>
      <c r="R68" s="128"/>
      <c r="S68" s="116"/>
      <c r="T68" s="117">
        <f t="shared" si="8"/>
        <v>6</v>
      </c>
      <c r="U68" s="116"/>
      <c r="V68" s="115">
        <v>180</v>
      </c>
      <c r="W68" s="116"/>
      <c r="X68" s="115">
        <f t="shared" si="6"/>
        <v>88</v>
      </c>
      <c r="Y68" s="116"/>
      <c r="Z68" s="117">
        <v>0</v>
      </c>
      <c r="AA68" s="116"/>
      <c r="AB68" s="115"/>
      <c r="AC68" s="116"/>
      <c r="AD68" s="115">
        <v>88</v>
      </c>
      <c r="AE68" s="116"/>
      <c r="AF68" s="115">
        <f t="shared" si="7"/>
        <v>92</v>
      </c>
      <c r="AG68" s="116"/>
      <c r="AH68" s="127"/>
      <c r="AI68" s="116"/>
      <c r="AJ68" s="127">
        <f>BJ68/AJ53</f>
        <v>2.4444444444444446</v>
      </c>
      <c r="AK68" s="116"/>
      <c r="AL68" s="127">
        <f>BK68/AL53</f>
        <v>2.75</v>
      </c>
      <c r="AM68" s="116"/>
      <c r="AN68" s="59"/>
      <c r="AO68" s="78"/>
      <c r="AP68" s="59"/>
      <c r="AQ68" s="78"/>
      <c r="AR68" s="59"/>
      <c r="AS68" s="78"/>
      <c r="AT68" s="59"/>
      <c r="AU68" s="78"/>
      <c r="AV68" s="59"/>
      <c r="AW68" s="78"/>
      <c r="AX68" s="79"/>
      <c r="AY68" s="62"/>
      <c r="AZ68" s="60">
        <v>3</v>
      </c>
      <c r="BA68" s="60">
        <v>3</v>
      </c>
      <c r="BB68" s="60"/>
      <c r="BC68" s="60"/>
      <c r="BD68" s="60"/>
      <c r="BE68" s="60"/>
      <c r="BF68" s="60"/>
      <c r="BG68" s="60">
        <f t="shared" si="1"/>
        <v>6</v>
      </c>
      <c r="BH68" s="12"/>
      <c r="BI68" s="61"/>
      <c r="BJ68" s="81">
        <v>44</v>
      </c>
      <c r="BK68" s="81">
        <v>44</v>
      </c>
      <c r="BL68" s="61"/>
      <c r="BM68" s="61"/>
      <c r="BN68" s="61"/>
      <c r="BO68" s="61"/>
      <c r="BP68" s="61"/>
      <c r="BQ68" s="61">
        <f t="shared" si="2"/>
        <v>88</v>
      </c>
    </row>
    <row r="69" spans="1:69" ht="22.5" customHeight="1">
      <c r="A69" s="117" t="s">
        <v>123</v>
      </c>
      <c r="B69" s="116"/>
      <c r="C69" s="239" t="s">
        <v>249</v>
      </c>
      <c r="D69" s="191"/>
      <c r="E69" s="191"/>
      <c r="F69" s="191"/>
      <c r="G69" s="191"/>
      <c r="H69" s="191"/>
      <c r="I69" s="191"/>
      <c r="J69" s="191"/>
      <c r="K69" s="191"/>
      <c r="L69" s="191"/>
      <c r="M69" s="192"/>
      <c r="N69" s="115" t="s">
        <v>124</v>
      </c>
      <c r="O69" s="116"/>
      <c r="P69" s="115"/>
      <c r="Q69" s="116"/>
      <c r="R69" s="115"/>
      <c r="S69" s="116"/>
      <c r="T69" s="117">
        <f t="shared" si="8"/>
        <v>16</v>
      </c>
      <c r="U69" s="116"/>
      <c r="V69" s="115">
        <v>480</v>
      </c>
      <c r="W69" s="116"/>
      <c r="X69" s="115">
        <f t="shared" si="6"/>
        <v>198</v>
      </c>
      <c r="Y69" s="116"/>
      <c r="Z69" s="117">
        <v>32</v>
      </c>
      <c r="AA69" s="116"/>
      <c r="AB69" s="115"/>
      <c r="AC69" s="116"/>
      <c r="AD69" s="115">
        <v>166</v>
      </c>
      <c r="AE69" s="116"/>
      <c r="AF69" s="115">
        <f t="shared" si="7"/>
        <v>282</v>
      </c>
      <c r="AG69" s="116"/>
      <c r="AH69" s="127">
        <f>BI69/AH53</f>
        <v>4.5</v>
      </c>
      <c r="AI69" s="116"/>
      <c r="AJ69" s="127">
        <f>BJ69/AJ53</f>
        <v>4</v>
      </c>
      <c r="AK69" s="116"/>
      <c r="AL69" s="127">
        <f>BK69/AL53</f>
        <v>3</v>
      </c>
      <c r="AM69" s="116"/>
      <c r="AN69" s="59"/>
      <c r="AO69" s="78"/>
      <c r="AP69" s="59"/>
      <c r="AQ69" s="78"/>
      <c r="AR69" s="59"/>
      <c r="AS69" s="78"/>
      <c r="AT69" s="59"/>
      <c r="AU69" s="78"/>
      <c r="AV69" s="59"/>
      <c r="AW69" s="78"/>
      <c r="AX69" s="12"/>
      <c r="AY69" s="62">
        <v>6</v>
      </c>
      <c r="AZ69" s="60">
        <v>6</v>
      </c>
      <c r="BA69" s="60">
        <v>4</v>
      </c>
      <c r="BB69" s="60"/>
      <c r="BC69" s="60"/>
      <c r="BD69" s="60"/>
      <c r="BE69" s="60"/>
      <c r="BF69" s="60"/>
      <c r="BG69" s="60">
        <f t="shared" si="1"/>
        <v>16</v>
      </c>
      <c r="BH69" s="12"/>
      <c r="BI69" s="81">
        <v>72</v>
      </c>
      <c r="BJ69" s="81">
        <v>72</v>
      </c>
      <c r="BK69" s="81">
        <v>48</v>
      </c>
      <c r="BL69" s="61"/>
      <c r="BM69" s="61"/>
      <c r="BN69" s="61"/>
      <c r="BO69" s="61"/>
      <c r="BP69" s="61"/>
      <c r="BQ69" s="61">
        <f t="shared" si="2"/>
        <v>192</v>
      </c>
    </row>
    <row r="70" spans="1:69" ht="22.5" customHeight="1">
      <c r="A70" s="117" t="s">
        <v>125</v>
      </c>
      <c r="B70" s="116"/>
      <c r="C70" s="239" t="s">
        <v>126</v>
      </c>
      <c r="D70" s="191"/>
      <c r="E70" s="191"/>
      <c r="F70" s="191"/>
      <c r="G70" s="191"/>
      <c r="H70" s="191"/>
      <c r="I70" s="191"/>
      <c r="J70" s="191"/>
      <c r="K70" s="191"/>
      <c r="L70" s="191"/>
      <c r="M70" s="192"/>
      <c r="N70" s="115">
        <v>1</v>
      </c>
      <c r="O70" s="116"/>
      <c r="P70" s="115"/>
      <c r="Q70" s="116"/>
      <c r="R70" s="115"/>
      <c r="S70" s="116"/>
      <c r="T70" s="117">
        <f t="shared" si="8"/>
        <v>4</v>
      </c>
      <c r="U70" s="116"/>
      <c r="V70" s="115">
        <v>120</v>
      </c>
      <c r="W70" s="116"/>
      <c r="X70" s="115">
        <f t="shared" si="6"/>
        <v>40</v>
      </c>
      <c r="Y70" s="116"/>
      <c r="Z70" s="117">
        <v>20</v>
      </c>
      <c r="AA70" s="116"/>
      <c r="AB70" s="115"/>
      <c r="AC70" s="116"/>
      <c r="AD70" s="115">
        <v>20</v>
      </c>
      <c r="AE70" s="116"/>
      <c r="AF70" s="115">
        <f t="shared" si="7"/>
        <v>80</v>
      </c>
      <c r="AG70" s="116"/>
      <c r="AH70" s="127">
        <f>BI70/AH53</f>
        <v>2.5</v>
      </c>
      <c r="AI70" s="116"/>
      <c r="AJ70" s="76"/>
      <c r="AK70" s="77"/>
      <c r="AL70" s="59"/>
      <c r="AM70" s="78"/>
      <c r="AN70" s="59"/>
      <c r="AO70" s="78"/>
      <c r="AP70" s="59"/>
      <c r="AQ70" s="78"/>
      <c r="AR70" s="59"/>
      <c r="AS70" s="78"/>
      <c r="AT70" s="59"/>
      <c r="AU70" s="78"/>
      <c r="AV70" s="59"/>
      <c r="AW70" s="78"/>
      <c r="AX70" s="12"/>
      <c r="AY70" s="62">
        <v>4</v>
      </c>
      <c r="AZ70" s="60"/>
      <c r="BA70" s="60"/>
      <c r="BB70" s="60"/>
      <c r="BC70" s="60"/>
      <c r="BD70" s="60"/>
      <c r="BE70" s="60"/>
      <c r="BF70" s="60"/>
      <c r="BG70" s="60">
        <f t="shared" si="1"/>
        <v>4</v>
      </c>
      <c r="BH70" s="12"/>
      <c r="BI70" s="61">
        <v>40</v>
      </c>
      <c r="BJ70" s="61"/>
      <c r="BK70" s="61"/>
      <c r="BL70" s="61"/>
      <c r="BM70" s="61"/>
      <c r="BN70" s="61"/>
      <c r="BO70" s="61"/>
      <c r="BP70" s="61"/>
      <c r="BQ70" s="61">
        <f t="shared" si="2"/>
        <v>40</v>
      </c>
    </row>
    <row r="71" spans="1:69" ht="22.5" customHeight="1">
      <c r="A71" s="117" t="s">
        <v>127</v>
      </c>
      <c r="B71" s="116"/>
      <c r="C71" s="238" t="s">
        <v>250</v>
      </c>
      <c r="D71" s="191"/>
      <c r="E71" s="191"/>
      <c r="F71" s="191"/>
      <c r="G71" s="191"/>
      <c r="H71" s="191"/>
      <c r="I71" s="191"/>
      <c r="J71" s="191"/>
      <c r="K71" s="191"/>
      <c r="L71" s="191"/>
      <c r="M71" s="192"/>
      <c r="N71" s="115"/>
      <c r="O71" s="116"/>
      <c r="P71" s="115">
        <v>1</v>
      </c>
      <c r="Q71" s="116"/>
      <c r="R71" s="115"/>
      <c r="S71" s="116"/>
      <c r="T71" s="117">
        <f t="shared" si="8"/>
        <v>3</v>
      </c>
      <c r="U71" s="116"/>
      <c r="V71" s="115">
        <v>90</v>
      </c>
      <c r="W71" s="116"/>
      <c r="X71" s="115">
        <f t="shared" si="6"/>
        <v>44</v>
      </c>
      <c r="Y71" s="116"/>
      <c r="Z71" s="117">
        <v>0</v>
      </c>
      <c r="AA71" s="116"/>
      <c r="AB71" s="115"/>
      <c r="AC71" s="116"/>
      <c r="AD71" s="115">
        <v>44</v>
      </c>
      <c r="AE71" s="116"/>
      <c r="AF71" s="115">
        <f t="shared" si="7"/>
        <v>46</v>
      </c>
      <c r="AG71" s="116"/>
      <c r="AH71" s="127">
        <f>BI71/AH53</f>
        <v>2.75</v>
      </c>
      <c r="AI71" s="116"/>
      <c r="AJ71" s="127"/>
      <c r="AK71" s="116"/>
      <c r="AL71" s="59"/>
      <c r="AM71" s="78"/>
      <c r="AN71" s="59"/>
      <c r="AO71" s="78"/>
      <c r="AP71" s="59"/>
      <c r="AQ71" s="78"/>
      <c r="AR71" s="59"/>
      <c r="AS71" s="78"/>
      <c r="AT71" s="59"/>
      <c r="AU71" s="78"/>
      <c r="AV71" s="59"/>
      <c r="AW71" s="78"/>
      <c r="AX71" s="12"/>
      <c r="AY71" s="62">
        <v>3</v>
      </c>
      <c r="AZ71" s="60"/>
      <c r="BA71" s="60"/>
      <c r="BB71" s="60"/>
      <c r="BC71" s="60"/>
      <c r="BD71" s="60"/>
      <c r="BE71" s="60"/>
      <c r="BF71" s="60"/>
      <c r="BG71" s="60">
        <f t="shared" si="1"/>
        <v>3</v>
      </c>
      <c r="BH71" s="12"/>
      <c r="BI71" s="81">
        <v>44</v>
      </c>
      <c r="BJ71" s="61"/>
      <c r="BK71" s="61"/>
      <c r="BL71" s="61"/>
      <c r="BM71" s="61"/>
      <c r="BN71" s="61"/>
      <c r="BO71" s="61"/>
      <c r="BP71" s="61"/>
      <c r="BQ71" s="61">
        <f t="shared" si="2"/>
        <v>44</v>
      </c>
    </row>
    <row r="72" spans="1:69" ht="22.5" customHeight="1">
      <c r="A72" s="117" t="s">
        <v>128</v>
      </c>
      <c r="B72" s="116"/>
      <c r="C72" s="238" t="s">
        <v>129</v>
      </c>
      <c r="D72" s="191"/>
      <c r="E72" s="191"/>
      <c r="F72" s="191"/>
      <c r="G72" s="191"/>
      <c r="H72" s="191"/>
      <c r="I72" s="191"/>
      <c r="J72" s="191"/>
      <c r="K72" s="191"/>
      <c r="L72" s="191"/>
      <c r="M72" s="192"/>
      <c r="N72" s="115"/>
      <c r="O72" s="116"/>
      <c r="P72" s="115">
        <v>2</v>
      </c>
      <c r="Q72" s="116"/>
      <c r="R72" s="115"/>
      <c r="S72" s="116"/>
      <c r="T72" s="117">
        <f t="shared" si="8"/>
        <v>3</v>
      </c>
      <c r="U72" s="116"/>
      <c r="V72" s="115">
        <v>90</v>
      </c>
      <c r="W72" s="116"/>
      <c r="X72" s="115">
        <f t="shared" si="6"/>
        <v>30</v>
      </c>
      <c r="Y72" s="116"/>
      <c r="Z72" s="117">
        <v>16</v>
      </c>
      <c r="AA72" s="116"/>
      <c r="AB72" s="115"/>
      <c r="AC72" s="116"/>
      <c r="AD72" s="115">
        <v>14</v>
      </c>
      <c r="AE72" s="116"/>
      <c r="AF72" s="115">
        <f t="shared" si="7"/>
        <v>60</v>
      </c>
      <c r="AG72" s="116"/>
      <c r="AH72" s="76"/>
      <c r="AI72" s="77"/>
      <c r="AJ72" s="127">
        <f>+BJ72/AJ53</f>
        <v>1.6666666666666667</v>
      </c>
      <c r="AK72" s="116"/>
      <c r="AL72" s="59"/>
      <c r="AM72" s="78"/>
      <c r="AN72" s="59"/>
      <c r="AO72" s="78"/>
      <c r="AP72" s="59"/>
      <c r="AQ72" s="78"/>
      <c r="AR72" s="59"/>
      <c r="AS72" s="78"/>
      <c r="AT72" s="59"/>
      <c r="AU72" s="78"/>
      <c r="AV72" s="59"/>
      <c r="AW72" s="78"/>
      <c r="AX72" s="12"/>
      <c r="AY72" s="62"/>
      <c r="AZ72" s="60">
        <v>3</v>
      </c>
      <c r="BA72" s="60"/>
      <c r="BB72" s="60"/>
      <c r="BC72" s="60"/>
      <c r="BD72" s="60"/>
      <c r="BE72" s="60"/>
      <c r="BF72" s="60"/>
      <c r="BG72" s="60">
        <f t="shared" si="1"/>
        <v>3</v>
      </c>
      <c r="BH72" s="12"/>
      <c r="BI72" s="61"/>
      <c r="BJ72" s="61">
        <v>30</v>
      </c>
      <c r="BK72" s="61"/>
      <c r="BL72" s="61"/>
      <c r="BM72" s="61"/>
      <c r="BN72" s="61"/>
      <c r="BO72" s="61"/>
      <c r="BP72" s="61"/>
      <c r="BQ72" s="61">
        <f t="shared" si="2"/>
        <v>30</v>
      </c>
    </row>
    <row r="73" spans="1:69" ht="41.25" customHeight="1">
      <c r="A73" s="117" t="s">
        <v>130</v>
      </c>
      <c r="B73" s="116"/>
      <c r="C73" s="239" t="s">
        <v>131</v>
      </c>
      <c r="D73" s="191"/>
      <c r="E73" s="191"/>
      <c r="F73" s="191"/>
      <c r="G73" s="191"/>
      <c r="H73" s="191"/>
      <c r="I73" s="191"/>
      <c r="J73" s="191"/>
      <c r="K73" s="191"/>
      <c r="L73" s="191"/>
      <c r="M73" s="192"/>
      <c r="N73" s="115">
        <v>1</v>
      </c>
      <c r="O73" s="116"/>
      <c r="P73" s="115"/>
      <c r="Q73" s="116"/>
      <c r="R73" s="115"/>
      <c r="S73" s="116"/>
      <c r="T73" s="117">
        <f t="shared" si="8"/>
        <v>5</v>
      </c>
      <c r="U73" s="116"/>
      <c r="V73" s="115">
        <v>150</v>
      </c>
      <c r="W73" s="116"/>
      <c r="X73" s="115">
        <f t="shared" si="6"/>
        <v>50</v>
      </c>
      <c r="Y73" s="116"/>
      <c r="Z73" s="117">
        <v>24</v>
      </c>
      <c r="AA73" s="116"/>
      <c r="AB73" s="115"/>
      <c r="AC73" s="116"/>
      <c r="AD73" s="115">
        <v>26</v>
      </c>
      <c r="AE73" s="116"/>
      <c r="AF73" s="115">
        <f t="shared" si="7"/>
        <v>100</v>
      </c>
      <c r="AG73" s="116"/>
      <c r="AH73" s="76">
        <f>BI73/AH53</f>
        <v>3.125</v>
      </c>
      <c r="AI73" s="77"/>
      <c r="AJ73" s="76"/>
      <c r="AK73" s="77"/>
      <c r="AL73" s="76"/>
      <c r="AM73" s="77"/>
      <c r="AN73" s="76"/>
      <c r="AO73" s="77"/>
      <c r="AP73" s="76"/>
      <c r="AQ73" s="77"/>
      <c r="AR73" s="76"/>
      <c r="AS73" s="77"/>
      <c r="AT73" s="76"/>
      <c r="AU73" s="77"/>
      <c r="AV73" s="76"/>
      <c r="AW73" s="77"/>
      <c r="AX73" s="12"/>
      <c r="AY73" s="62">
        <v>5</v>
      </c>
      <c r="AZ73" s="60"/>
      <c r="BA73" s="60"/>
      <c r="BB73" s="60"/>
      <c r="BC73" s="60"/>
      <c r="BD73" s="60"/>
      <c r="BE73" s="60"/>
      <c r="BF73" s="60"/>
      <c r="BG73" s="60">
        <f t="shared" si="1"/>
        <v>5</v>
      </c>
      <c r="BH73" s="12"/>
      <c r="BI73" s="61">
        <v>50</v>
      </c>
      <c r="BJ73" s="61"/>
      <c r="BK73" s="61"/>
      <c r="BL73" s="61"/>
      <c r="BM73" s="61"/>
      <c r="BN73" s="61"/>
      <c r="BO73" s="61"/>
      <c r="BP73" s="61"/>
      <c r="BQ73" s="61">
        <f t="shared" si="2"/>
        <v>50</v>
      </c>
    </row>
    <row r="74" spans="1:69" ht="29.25" customHeight="1">
      <c r="A74" s="117" t="s">
        <v>132</v>
      </c>
      <c r="B74" s="116"/>
      <c r="C74" s="238" t="s">
        <v>133</v>
      </c>
      <c r="D74" s="191"/>
      <c r="E74" s="191"/>
      <c r="F74" s="191"/>
      <c r="G74" s="191"/>
      <c r="H74" s="191"/>
      <c r="I74" s="191"/>
      <c r="J74" s="191"/>
      <c r="K74" s="191"/>
      <c r="L74" s="191"/>
      <c r="M74" s="192"/>
      <c r="N74" s="115">
        <v>2</v>
      </c>
      <c r="O74" s="116"/>
      <c r="P74" s="115"/>
      <c r="Q74" s="116"/>
      <c r="R74" s="115"/>
      <c r="S74" s="116"/>
      <c r="T74" s="117">
        <f t="shared" si="8"/>
        <v>3</v>
      </c>
      <c r="U74" s="116"/>
      <c r="V74" s="115">
        <v>90</v>
      </c>
      <c r="W74" s="116"/>
      <c r="X74" s="115">
        <f t="shared" si="6"/>
        <v>30</v>
      </c>
      <c r="Y74" s="116"/>
      <c r="Z74" s="117">
        <v>16</v>
      </c>
      <c r="AA74" s="116"/>
      <c r="AB74" s="115"/>
      <c r="AC74" s="116"/>
      <c r="AD74" s="115">
        <v>14</v>
      </c>
      <c r="AE74" s="116"/>
      <c r="AF74" s="115">
        <f t="shared" si="7"/>
        <v>60</v>
      </c>
      <c r="AG74" s="116"/>
      <c r="AH74" s="76"/>
      <c r="AI74" s="77"/>
      <c r="AJ74" s="76">
        <f>BJ74/AJ53</f>
        <v>1.6666666666666667</v>
      </c>
      <c r="AK74" s="77"/>
      <c r="AL74" s="76"/>
      <c r="AM74" s="77"/>
      <c r="AN74" s="76"/>
      <c r="AO74" s="77"/>
      <c r="AP74" s="76"/>
      <c r="AQ74" s="77"/>
      <c r="AR74" s="76"/>
      <c r="AS74" s="77"/>
      <c r="AT74" s="76"/>
      <c r="AU74" s="77"/>
      <c r="AV74" s="76"/>
      <c r="AW74" s="77"/>
      <c r="AX74" s="12"/>
      <c r="AY74" s="62"/>
      <c r="AZ74" s="60">
        <v>3</v>
      </c>
      <c r="BA74" s="60"/>
      <c r="BB74" s="60"/>
      <c r="BC74" s="60"/>
      <c r="BD74" s="60"/>
      <c r="BE74" s="60"/>
      <c r="BF74" s="60"/>
      <c r="BG74" s="60">
        <f t="shared" si="1"/>
        <v>3</v>
      </c>
      <c r="BH74" s="12"/>
      <c r="BI74" s="61"/>
      <c r="BJ74" s="61">
        <v>30</v>
      </c>
      <c r="BK74" s="61"/>
      <c r="BL74" s="61"/>
      <c r="BM74" s="61"/>
      <c r="BN74" s="61"/>
      <c r="BO74" s="61"/>
      <c r="BP74" s="61"/>
      <c r="BQ74" s="61">
        <f t="shared" si="2"/>
        <v>30</v>
      </c>
    </row>
    <row r="75" spans="1:69" ht="22.5" customHeight="1">
      <c r="A75" s="133" t="s">
        <v>134</v>
      </c>
      <c r="B75" s="116"/>
      <c r="C75" s="239" t="s">
        <v>135</v>
      </c>
      <c r="D75" s="191"/>
      <c r="E75" s="191"/>
      <c r="F75" s="191"/>
      <c r="G75" s="191"/>
      <c r="H75" s="191"/>
      <c r="I75" s="191"/>
      <c r="J75" s="191"/>
      <c r="K75" s="191"/>
      <c r="L75" s="191"/>
      <c r="M75" s="192"/>
      <c r="N75" s="115"/>
      <c r="O75" s="116"/>
      <c r="P75" s="115">
        <v>2</v>
      </c>
      <c r="Q75" s="116"/>
      <c r="R75" s="115"/>
      <c r="S75" s="116"/>
      <c r="T75" s="117">
        <f t="shared" si="8"/>
        <v>3</v>
      </c>
      <c r="U75" s="116"/>
      <c r="V75" s="115">
        <v>90</v>
      </c>
      <c r="W75" s="116"/>
      <c r="X75" s="115">
        <f t="shared" si="6"/>
        <v>30</v>
      </c>
      <c r="Y75" s="116"/>
      <c r="Z75" s="117">
        <v>16</v>
      </c>
      <c r="AA75" s="116"/>
      <c r="AB75" s="115"/>
      <c r="AC75" s="116"/>
      <c r="AD75" s="115">
        <v>14</v>
      </c>
      <c r="AE75" s="116"/>
      <c r="AF75" s="115">
        <f t="shared" si="7"/>
        <v>60</v>
      </c>
      <c r="AG75" s="116"/>
      <c r="AH75" s="76"/>
      <c r="AI75" s="77"/>
      <c r="AJ75" s="76">
        <f>BJ75/AJ53</f>
        <v>1.6666666666666667</v>
      </c>
      <c r="AK75" s="77"/>
      <c r="AL75" s="76"/>
      <c r="AM75" s="77"/>
      <c r="AN75" s="76"/>
      <c r="AO75" s="77"/>
      <c r="AP75" s="76"/>
      <c r="AQ75" s="77"/>
      <c r="AR75" s="76"/>
      <c r="AS75" s="77"/>
      <c r="AT75" s="76"/>
      <c r="AU75" s="77"/>
      <c r="AV75" s="76"/>
      <c r="AW75" s="77"/>
      <c r="AX75" s="12"/>
      <c r="AY75" s="62"/>
      <c r="AZ75" s="60">
        <v>3</v>
      </c>
      <c r="BA75" s="60"/>
      <c r="BB75" s="60"/>
      <c r="BC75" s="60"/>
      <c r="BD75" s="60"/>
      <c r="BE75" s="60"/>
      <c r="BF75" s="60"/>
      <c r="BG75" s="60">
        <f t="shared" si="1"/>
        <v>3</v>
      </c>
      <c r="BH75" s="12"/>
      <c r="BI75" s="61"/>
      <c r="BJ75" s="61">
        <v>30</v>
      </c>
      <c r="BK75" s="61"/>
      <c r="BL75" s="61"/>
      <c r="BM75" s="61"/>
      <c r="BN75" s="61"/>
      <c r="BO75" s="61"/>
      <c r="BP75" s="61"/>
      <c r="BQ75" s="61">
        <f t="shared" si="2"/>
        <v>30</v>
      </c>
    </row>
    <row r="76" spans="1:69" ht="30.75" customHeight="1">
      <c r="A76" s="133" t="s">
        <v>136</v>
      </c>
      <c r="B76" s="116"/>
      <c r="C76" s="238" t="s">
        <v>137</v>
      </c>
      <c r="D76" s="191"/>
      <c r="E76" s="191"/>
      <c r="F76" s="191"/>
      <c r="G76" s="191"/>
      <c r="H76" s="191"/>
      <c r="I76" s="191"/>
      <c r="J76" s="191"/>
      <c r="K76" s="191"/>
      <c r="L76" s="191"/>
      <c r="M76" s="192"/>
      <c r="N76" s="115">
        <v>2</v>
      </c>
      <c r="O76" s="116"/>
      <c r="P76" s="115"/>
      <c r="Q76" s="116"/>
      <c r="R76" s="115"/>
      <c r="S76" s="116"/>
      <c r="T76" s="117">
        <f t="shared" si="8"/>
        <v>3</v>
      </c>
      <c r="U76" s="116"/>
      <c r="V76" s="115">
        <v>90</v>
      </c>
      <c r="W76" s="116"/>
      <c r="X76" s="115">
        <f t="shared" si="6"/>
        <v>30</v>
      </c>
      <c r="Y76" s="116"/>
      <c r="Z76" s="117">
        <v>16</v>
      </c>
      <c r="AA76" s="116"/>
      <c r="AB76" s="115"/>
      <c r="AC76" s="116"/>
      <c r="AD76" s="115">
        <v>14</v>
      </c>
      <c r="AE76" s="116"/>
      <c r="AF76" s="115">
        <f t="shared" si="7"/>
        <v>60</v>
      </c>
      <c r="AG76" s="116"/>
      <c r="AH76" s="76"/>
      <c r="AI76" s="77"/>
      <c r="AJ76" s="76">
        <f>BJ76/AJ53</f>
        <v>1.6666666666666667</v>
      </c>
      <c r="AK76" s="77"/>
      <c r="AL76" s="76"/>
      <c r="AM76" s="77"/>
      <c r="AN76" s="76"/>
      <c r="AO76" s="77"/>
      <c r="AP76" s="76"/>
      <c r="AQ76" s="77"/>
      <c r="AR76" s="76"/>
      <c r="AS76" s="77"/>
      <c r="AT76" s="76"/>
      <c r="AU76" s="77"/>
      <c r="AV76" s="76"/>
      <c r="AW76" s="77"/>
      <c r="AX76" s="12"/>
      <c r="AY76" s="62"/>
      <c r="AZ76" s="60">
        <v>3</v>
      </c>
      <c r="BA76" s="60"/>
      <c r="BB76" s="60"/>
      <c r="BC76" s="60"/>
      <c r="BD76" s="60"/>
      <c r="BE76" s="60"/>
      <c r="BF76" s="60"/>
      <c r="BG76" s="60">
        <f t="shared" si="1"/>
        <v>3</v>
      </c>
      <c r="BH76" s="12"/>
      <c r="BI76" s="61"/>
      <c r="BJ76" s="61">
        <v>30</v>
      </c>
      <c r="BK76" s="61"/>
      <c r="BL76" s="61"/>
      <c r="BM76" s="61"/>
      <c r="BN76" s="61"/>
      <c r="BO76" s="61"/>
      <c r="BP76" s="61"/>
      <c r="BQ76" s="61">
        <f t="shared" si="2"/>
        <v>30</v>
      </c>
    </row>
    <row r="77" spans="1:69" ht="22.5" customHeight="1">
      <c r="A77" s="117" t="s">
        <v>138</v>
      </c>
      <c r="B77" s="116"/>
      <c r="C77" s="239" t="s">
        <v>251</v>
      </c>
      <c r="D77" s="191"/>
      <c r="E77" s="191"/>
      <c r="F77" s="191"/>
      <c r="G77" s="191"/>
      <c r="H77" s="191"/>
      <c r="I77" s="191"/>
      <c r="J77" s="191"/>
      <c r="K77" s="191"/>
      <c r="L77" s="191"/>
      <c r="M77" s="192"/>
      <c r="N77" s="115">
        <v>3.4</v>
      </c>
      <c r="O77" s="116"/>
      <c r="P77" s="115"/>
      <c r="Q77" s="116"/>
      <c r="R77" s="115"/>
      <c r="S77" s="116"/>
      <c r="T77" s="117">
        <f t="shared" si="8"/>
        <v>10</v>
      </c>
      <c r="U77" s="116"/>
      <c r="V77" s="115">
        <v>300</v>
      </c>
      <c r="W77" s="116"/>
      <c r="X77" s="115">
        <f t="shared" si="6"/>
        <v>120</v>
      </c>
      <c r="Y77" s="116"/>
      <c r="Z77" s="117">
        <v>60</v>
      </c>
      <c r="AA77" s="116"/>
      <c r="AB77" s="115"/>
      <c r="AC77" s="116"/>
      <c r="AD77" s="115">
        <v>60</v>
      </c>
      <c r="AE77" s="116"/>
      <c r="AF77" s="115">
        <f t="shared" si="7"/>
        <v>180</v>
      </c>
      <c r="AG77" s="116"/>
      <c r="AH77" s="76"/>
      <c r="AI77" s="77"/>
      <c r="AJ77" s="76"/>
      <c r="AK77" s="77"/>
      <c r="AL77" s="76">
        <f>BK77/AL53</f>
        <v>4.5</v>
      </c>
      <c r="AM77" s="77"/>
      <c r="AN77" s="76">
        <f>BL77/AN53</f>
        <v>3</v>
      </c>
      <c r="AO77" s="77"/>
      <c r="AP77" s="76"/>
      <c r="AQ77" s="77"/>
      <c r="AR77" s="76"/>
      <c r="AS77" s="77"/>
      <c r="AT77" s="76"/>
      <c r="AU77" s="77"/>
      <c r="AV77" s="76"/>
      <c r="AW77" s="77"/>
      <c r="AX77" s="12"/>
      <c r="AY77" s="62"/>
      <c r="AZ77" s="60"/>
      <c r="BA77" s="60">
        <v>6</v>
      </c>
      <c r="BB77" s="60">
        <v>4</v>
      </c>
      <c r="BC77" s="60"/>
      <c r="BD77" s="60"/>
      <c r="BE77" s="60"/>
      <c r="BF77" s="60"/>
      <c r="BG77" s="60">
        <f t="shared" si="1"/>
        <v>10</v>
      </c>
      <c r="BH77" s="12"/>
      <c r="BI77" s="61"/>
      <c r="BJ77" s="61"/>
      <c r="BK77" s="81">
        <v>72</v>
      </c>
      <c r="BL77" s="81">
        <v>48</v>
      </c>
      <c r="BM77" s="61"/>
      <c r="BN77" s="61"/>
      <c r="BO77" s="61"/>
      <c r="BP77" s="61"/>
      <c r="BQ77" s="61">
        <f t="shared" si="2"/>
        <v>120</v>
      </c>
    </row>
    <row r="78" spans="1:69" ht="42" customHeight="1">
      <c r="A78" s="117" t="s">
        <v>139</v>
      </c>
      <c r="B78" s="116"/>
      <c r="C78" s="238" t="s">
        <v>252</v>
      </c>
      <c r="D78" s="191"/>
      <c r="E78" s="191"/>
      <c r="F78" s="191"/>
      <c r="G78" s="191"/>
      <c r="H78" s="191"/>
      <c r="I78" s="191"/>
      <c r="J78" s="191"/>
      <c r="K78" s="191"/>
      <c r="L78" s="191"/>
      <c r="M78" s="192"/>
      <c r="N78" s="115">
        <v>4</v>
      </c>
      <c r="O78" s="116"/>
      <c r="P78" s="115">
        <v>3</v>
      </c>
      <c r="Q78" s="116"/>
      <c r="R78" s="51"/>
      <c r="S78" s="82"/>
      <c r="T78" s="117">
        <f t="shared" si="8"/>
        <v>10</v>
      </c>
      <c r="U78" s="116"/>
      <c r="V78" s="117">
        <v>300</v>
      </c>
      <c r="W78" s="116"/>
      <c r="X78" s="115">
        <f t="shared" si="6"/>
        <v>150</v>
      </c>
      <c r="Y78" s="116"/>
      <c r="Z78" s="117">
        <v>74</v>
      </c>
      <c r="AA78" s="116"/>
      <c r="AB78" s="117"/>
      <c r="AC78" s="116"/>
      <c r="AD78" s="115">
        <v>76</v>
      </c>
      <c r="AE78" s="116"/>
      <c r="AF78" s="115">
        <f t="shared" si="7"/>
        <v>150</v>
      </c>
      <c r="AG78" s="116"/>
      <c r="AH78" s="76"/>
      <c r="AI78" s="77"/>
      <c r="AJ78" s="76"/>
      <c r="AK78" s="77"/>
      <c r="AL78" s="76">
        <f>BK78/AL53</f>
        <v>6</v>
      </c>
      <c r="AM78" s="77"/>
      <c r="AN78" s="76">
        <f>BL78/AN53</f>
        <v>2.625</v>
      </c>
      <c r="AO78" s="77"/>
      <c r="AP78" s="76"/>
      <c r="AQ78" s="77"/>
      <c r="AR78" s="76"/>
      <c r="AS78" s="77"/>
      <c r="AT78" s="76"/>
      <c r="AU78" s="77"/>
      <c r="AV78" s="76"/>
      <c r="AW78" s="77"/>
      <c r="AX78" s="12"/>
      <c r="AY78" s="62"/>
      <c r="AZ78" s="60"/>
      <c r="BA78" s="60">
        <v>7</v>
      </c>
      <c r="BB78" s="60">
        <v>3</v>
      </c>
      <c r="BC78" s="60"/>
      <c r="BD78" s="60"/>
      <c r="BE78" s="60"/>
      <c r="BF78" s="60"/>
      <c r="BG78" s="60">
        <f t="shared" si="1"/>
        <v>10</v>
      </c>
      <c r="BH78" s="12"/>
      <c r="BI78" s="61"/>
      <c r="BJ78" s="61"/>
      <c r="BK78" s="81">
        <v>96</v>
      </c>
      <c r="BL78" s="81">
        <v>42</v>
      </c>
      <c r="BM78" s="61"/>
      <c r="BN78" s="61"/>
      <c r="BO78" s="61"/>
      <c r="BP78" s="61"/>
      <c r="BQ78" s="61">
        <f t="shared" si="2"/>
        <v>138</v>
      </c>
    </row>
    <row r="79" spans="1:69" ht="22.5" customHeight="1">
      <c r="A79" s="117" t="s">
        <v>140</v>
      </c>
      <c r="B79" s="116"/>
      <c r="C79" s="238" t="s">
        <v>141</v>
      </c>
      <c r="D79" s="191"/>
      <c r="E79" s="191"/>
      <c r="F79" s="191"/>
      <c r="G79" s="191"/>
      <c r="H79" s="191"/>
      <c r="I79" s="191"/>
      <c r="J79" s="191"/>
      <c r="K79" s="191"/>
      <c r="L79" s="191"/>
      <c r="M79" s="192"/>
      <c r="N79" s="115"/>
      <c r="O79" s="116"/>
      <c r="P79" s="115">
        <v>4</v>
      </c>
      <c r="Q79" s="116"/>
      <c r="R79" s="115"/>
      <c r="S79" s="116"/>
      <c r="T79" s="117">
        <f t="shared" si="8"/>
        <v>3</v>
      </c>
      <c r="U79" s="116"/>
      <c r="V79" s="115">
        <v>90</v>
      </c>
      <c r="W79" s="116"/>
      <c r="X79" s="115">
        <f t="shared" si="6"/>
        <v>30</v>
      </c>
      <c r="Y79" s="116"/>
      <c r="Z79" s="115">
        <v>16</v>
      </c>
      <c r="AA79" s="116"/>
      <c r="AB79" s="115"/>
      <c r="AC79" s="116"/>
      <c r="AD79" s="115">
        <v>14</v>
      </c>
      <c r="AE79" s="116"/>
      <c r="AF79" s="115">
        <f t="shared" si="7"/>
        <v>60</v>
      </c>
      <c r="AG79" s="116"/>
      <c r="AH79" s="76"/>
      <c r="AI79" s="77"/>
      <c r="AJ79" s="76"/>
      <c r="AK79" s="77"/>
      <c r="AL79" s="76"/>
      <c r="AM79" s="77"/>
      <c r="AN79" s="76">
        <f>BL79/AN53</f>
        <v>1.875</v>
      </c>
      <c r="AO79" s="77"/>
      <c r="AP79" s="76"/>
      <c r="AQ79" s="77"/>
      <c r="AR79" s="76"/>
      <c r="AS79" s="77"/>
      <c r="AT79" s="76"/>
      <c r="AU79" s="77"/>
      <c r="AV79" s="76"/>
      <c r="AW79" s="77"/>
      <c r="AX79" s="12"/>
      <c r="AY79" s="62"/>
      <c r="AZ79" s="60"/>
      <c r="BA79" s="60"/>
      <c r="BB79" s="60">
        <v>3</v>
      </c>
      <c r="BC79" s="60"/>
      <c r="BD79" s="60"/>
      <c r="BE79" s="60"/>
      <c r="BF79" s="60"/>
      <c r="BG79" s="60">
        <f t="shared" si="1"/>
        <v>3</v>
      </c>
      <c r="BH79" s="12"/>
      <c r="BI79" s="61"/>
      <c r="BJ79" s="61"/>
      <c r="BK79" s="61"/>
      <c r="BL79" s="61">
        <v>30</v>
      </c>
      <c r="BM79" s="61"/>
      <c r="BN79" s="61"/>
      <c r="BO79" s="61"/>
      <c r="BP79" s="61"/>
      <c r="BQ79" s="61">
        <f t="shared" si="2"/>
        <v>30</v>
      </c>
    </row>
    <row r="80" spans="1:69" ht="22.5" customHeight="1">
      <c r="A80" s="117" t="s">
        <v>142</v>
      </c>
      <c r="B80" s="116"/>
      <c r="C80" s="239" t="s">
        <v>253</v>
      </c>
      <c r="D80" s="191"/>
      <c r="E80" s="191"/>
      <c r="F80" s="191"/>
      <c r="G80" s="191"/>
      <c r="H80" s="191"/>
      <c r="I80" s="191"/>
      <c r="J80" s="191"/>
      <c r="K80" s="191"/>
      <c r="L80" s="191"/>
      <c r="M80" s="192"/>
      <c r="N80" s="115"/>
      <c r="O80" s="116"/>
      <c r="P80" s="115" t="s">
        <v>143</v>
      </c>
      <c r="Q80" s="116"/>
      <c r="R80" s="115"/>
      <c r="S80" s="116"/>
      <c r="T80" s="117">
        <f t="shared" si="8"/>
        <v>6</v>
      </c>
      <c r="U80" s="116"/>
      <c r="V80" s="115">
        <v>180</v>
      </c>
      <c r="W80" s="116"/>
      <c r="X80" s="115">
        <f t="shared" si="6"/>
        <v>72</v>
      </c>
      <c r="Y80" s="116"/>
      <c r="Z80" s="117">
        <v>22</v>
      </c>
      <c r="AA80" s="116"/>
      <c r="AB80" s="115"/>
      <c r="AC80" s="116"/>
      <c r="AD80" s="115">
        <v>50</v>
      </c>
      <c r="AE80" s="116"/>
      <c r="AF80" s="115">
        <f t="shared" si="7"/>
        <v>108</v>
      </c>
      <c r="AG80" s="116"/>
      <c r="AH80" s="76"/>
      <c r="AI80" s="77"/>
      <c r="AJ80" s="76"/>
      <c r="AK80" s="77"/>
      <c r="AL80" s="76"/>
      <c r="AM80" s="77"/>
      <c r="AN80" s="76">
        <f>BL80/AN53</f>
        <v>2.25</v>
      </c>
      <c r="AO80" s="77"/>
      <c r="AP80" s="76">
        <f>BM80/AP53</f>
        <v>2.25</v>
      </c>
      <c r="AQ80" s="77"/>
      <c r="AR80" s="76"/>
      <c r="AS80" s="77"/>
      <c r="AT80" s="76"/>
      <c r="AU80" s="77"/>
      <c r="AV80" s="76"/>
      <c r="AW80" s="77"/>
      <c r="AX80" s="12"/>
      <c r="AY80" s="62"/>
      <c r="AZ80" s="60"/>
      <c r="BA80" s="60"/>
      <c r="BB80" s="60">
        <v>3</v>
      </c>
      <c r="BC80" s="60">
        <v>3</v>
      </c>
      <c r="BD80" s="60"/>
      <c r="BE80" s="60"/>
      <c r="BF80" s="60"/>
      <c r="BG80" s="60">
        <f t="shared" si="1"/>
        <v>6</v>
      </c>
      <c r="BH80" s="12"/>
      <c r="BI80" s="61"/>
      <c r="BJ80" s="61"/>
      <c r="BK80" s="61"/>
      <c r="BL80" s="81">
        <v>36</v>
      </c>
      <c r="BM80" s="81">
        <v>36</v>
      </c>
      <c r="BN80" s="61"/>
      <c r="BO80" s="61"/>
      <c r="BP80" s="61"/>
      <c r="BQ80" s="61">
        <f t="shared" si="2"/>
        <v>72</v>
      </c>
    </row>
    <row r="81" spans="1:69" ht="36" customHeight="1">
      <c r="A81" s="133" t="s">
        <v>144</v>
      </c>
      <c r="B81" s="116"/>
      <c r="C81" s="238" t="s">
        <v>254</v>
      </c>
      <c r="D81" s="191"/>
      <c r="E81" s="191"/>
      <c r="F81" s="191"/>
      <c r="G81" s="191"/>
      <c r="H81" s="191"/>
      <c r="I81" s="191"/>
      <c r="J81" s="191"/>
      <c r="K81" s="191"/>
      <c r="L81" s="191"/>
      <c r="M81" s="192"/>
      <c r="N81" s="115">
        <v>5</v>
      </c>
      <c r="O81" s="116"/>
      <c r="P81" s="115"/>
      <c r="Q81" s="116"/>
      <c r="R81" s="115"/>
      <c r="S81" s="116"/>
      <c r="T81" s="117">
        <f t="shared" si="8"/>
        <v>3</v>
      </c>
      <c r="U81" s="116"/>
      <c r="V81" s="115">
        <v>90</v>
      </c>
      <c r="W81" s="116"/>
      <c r="X81" s="115">
        <f t="shared" si="6"/>
        <v>36</v>
      </c>
      <c r="Y81" s="116"/>
      <c r="Z81" s="117">
        <v>10</v>
      </c>
      <c r="AA81" s="116"/>
      <c r="AB81" s="115"/>
      <c r="AC81" s="116"/>
      <c r="AD81" s="115">
        <v>26</v>
      </c>
      <c r="AE81" s="116"/>
      <c r="AF81" s="115">
        <f t="shared" si="7"/>
        <v>54</v>
      </c>
      <c r="AG81" s="116"/>
      <c r="AH81" s="76"/>
      <c r="AI81" s="77"/>
      <c r="AJ81" s="76"/>
      <c r="AK81" s="77"/>
      <c r="AL81" s="76"/>
      <c r="AM81" s="77"/>
      <c r="AN81" s="76"/>
      <c r="AO81" s="77"/>
      <c r="AP81" s="76">
        <f>BM81/AP53</f>
        <v>2.25</v>
      </c>
      <c r="AQ81" s="77"/>
      <c r="AR81" s="76"/>
      <c r="AS81" s="77"/>
      <c r="AT81" s="76"/>
      <c r="AU81" s="77"/>
      <c r="AV81" s="76"/>
      <c r="AW81" s="77"/>
      <c r="AX81" s="12"/>
      <c r="AY81" s="83"/>
      <c r="AZ81" s="60"/>
      <c r="BA81" s="60"/>
      <c r="BB81" s="60"/>
      <c r="BC81" s="60">
        <v>3</v>
      </c>
      <c r="BD81" s="75"/>
      <c r="BE81" s="60"/>
      <c r="BF81" s="60"/>
      <c r="BG81" s="60">
        <v>3</v>
      </c>
      <c r="BH81" s="12"/>
      <c r="BI81" s="61"/>
      <c r="BJ81" s="61"/>
      <c r="BK81" s="61"/>
      <c r="BL81" s="61"/>
      <c r="BM81" s="81">
        <v>36</v>
      </c>
      <c r="BN81" s="61"/>
      <c r="BO81" s="61"/>
      <c r="BP81" s="61"/>
      <c r="BQ81" s="61">
        <f t="shared" si="2"/>
        <v>36</v>
      </c>
    </row>
    <row r="82" spans="1:69" ht="54.75" customHeight="1">
      <c r="A82" s="117" t="s">
        <v>145</v>
      </c>
      <c r="B82" s="116"/>
      <c r="C82" s="238" t="s">
        <v>255</v>
      </c>
      <c r="D82" s="191"/>
      <c r="E82" s="191"/>
      <c r="F82" s="191"/>
      <c r="G82" s="191"/>
      <c r="H82" s="191"/>
      <c r="I82" s="191"/>
      <c r="J82" s="191"/>
      <c r="K82" s="191"/>
      <c r="L82" s="191"/>
      <c r="M82" s="192"/>
      <c r="N82" s="115">
        <v>6</v>
      </c>
      <c r="O82" s="116"/>
      <c r="P82" s="115"/>
      <c r="Q82" s="116"/>
      <c r="R82" s="115"/>
      <c r="S82" s="116"/>
      <c r="T82" s="117">
        <v>5</v>
      </c>
      <c r="U82" s="116"/>
      <c r="V82" s="115">
        <v>150</v>
      </c>
      <c r="W82" s="116"/>
      <c r="X82" s="115">
        <f t="shared" si="6"/>
        <v>72</v>
      </c>
      <c r="Y82" s="116"/>
      <c r="Z82" s="115">
        <v>36</v>
      </c>
      <c r="AA82" s="116"/>
      <c r="AB82" s="115"/>
      <c r="AC82" s="116"/>
      <c r="AD82" s="115">
        <v>36</v>
      </c>
      <c r="AE82" s="116"/>
      <c r="AF82" s="115">
        <f t="shared" si="7"/>
        <v>78</v>
      </c>
      <c r="AG82" s="116"/>
      <c r="AH82" s="76"/>
      <c r="AI82" s="77"/>
      <c r="AJ82" s="76"/>
      <c r="AK82" s="77"/>
      <c r="AL82" s="76"/>
      <c r="AM82" s="77"/>
      <c r="AN82" s="76"/>
      <c r="AO82" s="77"/>
      <c r="AP82" s="76"/>
      <c r="AQ82" s="77"/>
      <c r="AR82" s="76">
        <f>BN82/AR53</f>
        <v>4.5</v>
      </c>
      <c r="AS82" s="77"/>
      <c r="AT82" s="76"/>
      <c r="AU82" s="77"/>
      <c r="AV82" s="76"/>
      <c r="AW82" s="77"/>
      <c r="AX82" s="12"/>
      <c r="AY82" s="62"/>
      <c r="AZ82" s="60"/>
      <c r="BA82" s="60"/>
      <c r="BB82" s="60"/>
      <c r="BC82" s="60"/>
      <c r="BD82" s="60">
        <v>5</v>
      </c>
      <c r="BE82" s="60"/>
      <c r="BF82" s="60"/>
      <c r="BG82" s="60">
        <f t="shared" ref="BG82:BG113" si="9">SUM(AY82:BF82)</f>
        <v>5</v>
      </c>
      <c r="BH82" s="75"/>
      <c r="BI82" s="61"/>
      <c r="BJ82" s="61"/>
      <c r="BK82" s="61"/>
      <c r="BL82" s="61"/>
      <c r="BM82" s="61"/>
      <c r="BN82" s="81">
        <v>72</v>
      </c>
      <c r="BO82" s="61"/>
      <c r="BP82" s="61"/>
      <c r="BQ82" s="61">
        <f t="shared" si="2"/>
        <v>72</v>
      </c>
    </row>
    <row r="83" spans="1:69" ht="33.75" customHeight="1">
      <c r="A83" s="117" t="s">
        <v>146</v>
      </c>
      <c r="B83" s="116"/>
      <c r="C83" s="238" t="s">
        <v>256</v>
      </c>
      <c r="D83" s="191"/>
      <c r="E83" s="191"/>
      <c r="F83" s="191"/>
      <c r="G83" s="191"/>
      <c r="H83" s="191"/>
      <c r="I83" s="191"/>
      <c r="J83" s="191"/>
      <c r="K83" s="191"/>
      <c r="L83" s="191"/>
      <c r="M83" s="192"/>
      <c r="N83" s="115"/>
      <c r="O83" s="116"/>
      <c r="P83" s="115">
        <v>5</v>
      </c>
      <c r="Q83" s="116"/>
      <c r="R83" s="115"/>
      <c r="S83" s="116"/>
      <c r="T83" s="117">
        <f t="shared" ref="T83:T108" si="10">V83/30</f>
        <v>3</v>
      </c>
      <c r="U83" s="116"/>
      <c r="V83" s="115">
        <v>90</v>
      </c>
      <c r="W83" s="116"/>
      <c r="X83" s="115">
        <f t="shared" si="6"/>
        <v>36</v>
      </c>
      <c r="Y83" s="116"/>
      <c r="Z83" s="115">
        <v>10</v>
      </c>
      <c r="AA83" s="116"/>
      <c r="AB83" s="115"/>
      <c r="AC83" s="116"/>
      <c r="AD83" s="115">
        <v>26</v>
      </c>
      <c r="AE83" s="116"/>
      <c r="AF83" s="115">
        <f t="shared" si="7"/>
        <v>54</v>
      </c>
      <c r="AG83" s="116"/>
      <c r="AH83" s="76"/>
      <c r="AI83" s="77"/>
      <c r="AJ83" s="76"/>
      <c r="AK83" s="77"/>
      <c r="AL83" s="76"/>
      <c r="AM83" s="77"/>
      <c r="AN83" s="76"/>
      <c r="AO83" s="77"/>
      <c r="AP83" s="76">
        <f>BM83/AP53</f>
        <v>2.25</v>
      </c>
      <c r="AQ83" s="77"/>
      <c r="AR83" s="76"/>
      <c r="AS83" s="77"/>
      <c r="AT83" s="76"/>
      <c r="AU83" s="77"/>
      <c r="AV83" s="76"/>
      <c r="AW83" s="77"/>
      <c r="AX83" s="12"/>
      <c r="AY83" s="62"/>
      <c r="AZ83" s="60"/>
      <c r="BA83" s="60"/>
      <c r="BB83" s="60"/>
      <c r="BC83" s="60">
        <v>3</v>
      </c>
      <c r="BD83" s="60"/>
      <c r="BE83" s="60"/>
      <c r="BF83" s="60"/>
      <c r="BG83" s="60">
        <f t="shared" si="9"/>
        <v>3</v>
      </c>
      <c r="BH83" s="12"/>
      <c r="BI83" s="61"/>
      <c r="BJ83" s="61"/>
      <c r="BK83" s="61"/>
      <c r="BL83" s="61"/>
      <c r="BM83" s="81">
        <v>36</v>
      </c>
      <c r="BN83" s="61"/>
      <c r="BO83" s="61"/>
      <c r="BP83" s="61"/>
      <c r="BQ83" s="61">
        <f t="shared" si="2"/>
        <v>36</v>
      </c>
    </row>
    <row r="84" spans="1:69" ht="29.25" customHeight="1">
      <c r="A84" s="117" t="s">
        <v>147</v>
      </c>
      <c r="B84" s="116"/>
      <c r="C84" s="238" t="s">
        <v>257</v>
      </c>
      <c r="D84" s="191"/>
      <c r="E84" s="191"/>
      <c r="F84" s="191"/>
      <c r="G84" s="191"/>
      <c r="H84" s="191"/>
      <c r="I84" s="191"/>
      <c r="J84" s="191"/>
      <c r="K84" s="191"/>
      <c r="L84" s="191"/>
      <c r="M84" s="192"/>
      <c r="N84" s="115">
        <v>5</v>
      </c>
      <c r="O84" s="116"/>
      <c r="P84" s="115"/>
      <c r="Q84" s="116"/>
      <c r="R84" s="115"/>
      <c r="S84" s="116"/>
      <c r="T84" s="117">
        <f t="shared" si="10"/>
        <v>3</v>
      </c>
      <c r="U84" s="116"/>
      <c r="V84" s="117">
        <v>90</v>
      </c>
      <c r="W84" s="116"/>
      <c r="X84" s="115">
        <f t="shared" si="6"/>
        <v>44</v>
      </c>
      <c r="Y84" s="116"/>
      <c r="Z84" s="117">
        <v>22</v>
      </c>
      <c r="AA84" s="116"/>
      <c r="AB84" s="117"/>
      <c r="AC84" s="116"/>
      <c r="AD84" s="117">
        <v>22</v>
      </c>
      <c r="AE84" s="116"/>
      <c r="AF84" s="115">
        <f t="shared" si="7"/>
        <v>46</v>
      </c>
      <c r="AG84" s="116"/>
      <c r="AH84" s="76"/>
      <c r="AI84" s="77"/>
      <c r="AJ84" s="76"/>
      <c r="AK84" s="77"/>
      <c r="AL84" s="76"/>
      <c r="AM84" s="77"/>
      <c r="AN84" s="76"/>
      <c r="AO84" s="77"/>
      <c r="AP84" s="76">
        <f>BM84/AP53</f>
        <v>2.25</v>
      </c>
      <c r="AQ84" s="77"/>
      <c r="AR84" s="76"/>
      <c r="AS84" s="77"/>
      <c r="AT84" s="76"/>
      <c r="AU84" s="77"/>
      <c r="AV84" s="76"/>
      <c r="AW84" s="77"/>
      <c r="AX84" s="12"/>
      <c r="AY84" s="62"/>
      <c r="AZ84" s="60"/>
      <c r="BA84" s="60"/>
      <c r="BB84" s="60"/>
      <c r="BC84" s="60">
        <v>3</v>
      </c>
      <c r="BD84" s="60"/>
      <c r="BE84" s="60"/>
      <c r="BF84" s="60"/>
      <c r="BG84" s="60">
        <f t="shared" si="9"/>
        <v>3</v>
      </c>
      <c r="BH84" s="12"/>
      <c r="BI84" s="61"/>
      <c r="BJ84" s="61"/>
      <c r="BK84" s="61"/>
      <c r="BL84" s="61"/>
      <c r="BM84" s="81">
        <v>36</v>
      </c>
      <c r="BN84" s="61"/>
      <c r="BO84" s="61"/>
      <c r="BP84" s="61"/>
      <c r="BQ84" s="61">
        <f t="shared" si="2"/>
        <v>36</v>
      </c>
    </row>
    <row r="85" spans="1:69" ht="22.5" customHeight="1">
      <c r="A85" s="133" t="s">
        <v>148</v>
      </c>
      <c r="B85" s="116"/>
      <c r="C85" s="238" t="s">
        <v>149</v>
      </c>
      <c r="D85" s="191"/>
      <c r="E85" s="191"/>
      <c r="F85" s="191"/>
      <c r="G85" s="191"/>
      <c r="H85" s="191"/>
      <c r="I85" s="191"/>
      <c r="J85" s="191"/>
      <c r="K85" s="191"/>
      <c r="L85" s="191"/>
      <c r="M85" s="192"/>
      <c r="N85" s="115">
        <v>4</v>
      </c>
      <c r="O85" s="116"/>
      <c r="P85" s="115"/>
      <c r="Q85" s="116"/>
      <c r="R85" s="115"/>
      <c r="S85" s="116"/>
      <c r="T85" s="117">
        <f t="shared" si="10"/>
        <v>4</v>
      </c>
      <c r="U85" s="116"/>
      <c r="V85" s="115">
        <v>120</v>
      </c>
      <c r="W85" s="116"/>
      <c r="X85" s="115">
        <f t="shared" si="6"/>
        <v>40</v>
      </c>
      <c r="Y85" s="116"/>
      <c r="Z85" s="115">
        <v>20</v>
      </c>
      <c r="AA85" s="116"/>
      <c r="AB85" s="115"/>
      <c r="AC85" s="116"/>
      <c r="AD85" s="115">
        <v>20</v>
      </c>
      <c r="AE85" s="116"/>
      <c r="AF85" s="115">
        <f t="shared" si="7"/>
        <v>80</v>
      </c>
      <c r="AG85" s="116"/>
      <c r="AH85" s="76"/>
      <c r="AI85" s="77"/>
      <c r="AJ85" s="76"/>
      <c r="AK85" s="77"/>
      <c r="AL85" s="76"/>
      <c r="AM85" s="77"/>
      <c r="AN85" s="76">
        <f>BL85/AN53</f>
        <v>2.5</v>
      </c>
      <c r="AO85" s="77"/>
      <c r="AP85" s="76"/>
      <c r="AQ85" s="77"/>
      <c r="AR85" s="76"/>
      <c r="AS85" s="77"/>
      <c r="AT85" s="76"/>
      <c r="AU85" s="77"/>
      <c r="AV85" s="76"/>
      <c r="AW85" s="77"/>
      <c r="AX85" s="12"/>
      <c r="AY85" s="62"/>
      <c r="AZ85" s="60"/>
      <c r="BA85" s="60"/>
      <c r="BB85" s="60">
        <v>4</v>
      </c>
      <c r="BC85" s="60"/>
      <c r="BD85" s="60"/>
      <c r="BE85" s="60"/>
      <c r="BF85" s="60"/>
      <c r="BG85" s="60">
        <f t="shared" si="9"/>
        <v>4</v>
      </c>
      <c r="BH85" s="12"/>
      <c r="BI85" s="61"/>
      <c r="BJ85" s="61"/>
      <c r="BK85" s="61"/>
      <c r="BL85" s="61">
        <v>40</v>
      </c>
      <c r="BM85" s="61"/>
      <c r="BN85" s="61"/>
      <c r="BO85" s="61"/>
      <c r="BP85" s="61"/>
      <c r="BQ85" s="61">
        <f t="shared" si="2"/>
        <v>40</v>
      </c>
    </row>
    <row r="86" spans="1:69" ht="27.75" customHeight="1">
      <c r="A86" s="117" t="s">
        <v>150</v>
      </c>
      <c r="B86" s="116"/>
      <c r="C86" s="238" t="s">
        <v>258</v>
      </c>
      <c r="D86" s="191"/>
      <c r="E86" s="191"/>
      <c r="F86" s="191"/>
      <c r="G86" s="191"/>
      <c r="H86" s="191"/>
      <c r="I86" s="191"/>
      <c r="J86" s="191"/>
      <c r="K86" s="191"/>
      <c r="L86" s="191"/>
      <c r="M86" s="192"/>
      <c r="N86" s="115">
        <v>6</v>
      </c>
      <c r="O86" s="116"/>
      <c r="P86" s="115"/>
      <c r="Q86" s="116"/>
      <c r="R86" s="115"/>
      <c r="S86" s="116"/>
      <c r="T86" s="117">
        <f t="shared" si="10"/>
        <v>4</v>
      </c>
      <c r="U86" s="116"/>
      <c r="V86" s="117">
        <v>120</v>
      </c>
      <c r="W86" s="116"/>
      <c r="X86" s="115">
        <f t="shared" si="6"/>
        <v>60</v>
      </c>
      <c r="Y86" s="116"/>
      <c r="Z86" s="117">
        <v>30</v>
      </c>
      <c r="AA86" s="116"/>
      <c r="AB86" s="117"/>
      <c r="AC86" s="116"/>
      <c r="AD86" s="117">
        <v>30</v>
      </c>
      <c r="AE86" s="116"/>
      <c r="AF86" s="115">
        <f t="shared" si="7"/>
        <v>60</v>
      </c>
      <c r="AG86" s="116"/>
      <c r="AH86" s="76"/>
      <c r="AI86" s="77"/>
      <c r="AJ86" s="76"/>
      <c r="AK86" s="77"/>
      <c r="AL86" s="76"/>
      <c r="AM86" s="77"/>
      <c r="AN86" s="76"/>
      <c r="AO86" s="77"/>
      <c r="AP86" s="76"/>
      <c r="AQ86" s="77"/>
      <c r="AR86" s="76">
        <f>BN86/AR53</f>
        <v>3</v>
      </c>
      <c r="AS86" s="77"/>
      <c r="AT86" s="76"/>
      <c r="AU86" s="77"/>
      <c r="AV86" s="76"/>
      <c r="AW86" s="77"/>
      <c r="AX86" s="12"/>
      <c r="AY86" s="62"/>
      <c r="AZ86" s="60"/>
      <c r="BA86" s="60"/>
      <c r="BB86" s="60"/>
      <c r="BC86" s="60"/>
      <c r="BD86" s="60">
        <v>4</v>
      </c>
      <c r="BE86" s="60"/>
      <c r="BF86" s="60"/>
      <c r="BG86" s="60">
        <f t="shared" si="9"/>
        <v>4</v>
      </c>
      <c r="BH86" s="12"/>
      <c r="BI86" s="61"/>
      <c r="BJ86" s="61"/>
      <c r="BK86" s="61"/>
      <c r="BL86" s="61"/>
      <c r="BM86" s="61"/>
      <c r="BN86" s="81">
        <v>48</v>
      </c>
      <c r="BO86" s="61"/>
      <c r="BP86" s="61"/>
      <c r="BQ86" s="61">
        <f t="shared" si="2"/>
        <v>48</v>
      </c>
    </row>
    <row r="87" spans="1:69" ht="22.5" customHeight="1">
      <c r="A87" s="117" t="s">
        <v>151</v>
      </c>
      <c r="B87" s="116"/>
      <c r="C87" s="238" t="s">
        <v>259</v>
      </c>
      <c r="D87" s="191"/>
      <c r="E87" s="191"/>
      <c r="F87" s="191"/>
      <c r="G87" s="191"/>
      <c r="H87" s="191"/>
      <c r="I87" s="191"/>
      <c r="J87" s="191"/>
      <c r="K87" s="191"/>
      <c r="L87" s="191"/>
      <c r="M87" s="192"/>
      <c r="N87" s="115"/>
      <c r="O87" s="116"/>
      <c r="P87" s="115">
        <v>6</v>
      </c>
      <c r="Q87" s="116"/>
      <c r="R87" s="115"/>
      <c r="S87" s="116"/>
      <c r="T87" s="117">
        <f t="shared" si="10"/>
        <v>3</v>
      </c>
      <c r="U87" s="116"/>
      <c r="V87" s="115">
        <v>90</v>
      </c>
      <c r="W87" s="116"/>
      <c r="X87" s="115">
        <f t="shared" si="6"/>
        <v>36</v>
      </c>
      <c r="Y87" s="116"/>
      <c r="Z87" s="115">
        <v>10</v>
      </c>
      <c r="AA87" s="116"/>
      <c r="AB87" s="115"/>
      <c r="AC87" s="116"/>
      <c r="AD87" s="115">
        <v>26</v>
      </c>
      <c r="AE87" s="116"/>
      <c r="AF87" s="115">
        <f t="shared" si="7"/>
        <v>54</v>
      </c>
      <c r="AG87" s="116"/>
      <c r="AH87" s="73"/>
      <c r="AI87" s="84"/>
      <c r="AJ87" s="73"/>
      <c r="AK87" s="84"/>
      <c r="AL87" s="73"/>
      <c r="AM87" s="84"/>
      <c r="AN87" s="73"/>
      <c r="AO87" s="84"/>
      <c r="AP87" s="73"/>
      <c r="AQ87" s="84"/>
      <c r="AR87" s="76">
        <f>BN87/AR53</f>
        <v>2.25</v>
      </c>
      <c r="AS87" s="84"/>
      <c r="AT87" s="73"/>
      <c r="AU87" s="84"/>
      <c r="AV87" s="73"/>
      <c r="AW87" s="84"/>
      <c r="AX87" s="75"/>
      <c r="AY87" s="62"/>
      <c r="AZ87" s="60"/>
      <c r="BA87" s="60"/>
      <c r="BB87" s="60"/>
      <c r="BC87" s="60"/>
      <c r="BD87" s="60">
        <v>3</v>
      </c>
      <c r="BE87" s="60"/>
      <c r="BF87" s="60"/>
      <c r="BG87" s="60">
        <f t="shared" si="9"/>
        <v>3</v>
      </c>
      <c r="BH87" s="75"/>
      <c r="BI87" s="61"/>
      <c r="BJ87" s="61"/>
      <c r="BK87" s="61"/>
      <c r="BL87" s="61"/>
      <c r="BM87" s="61"/>
      <c r="BN87" s="81">
        <v>36</v>
      </c>
      <c r="BO87" s="61"/>
      <c r="BP87" s="61"/>
      <c r="BQ87" s="61">
        <f t="shared" si="2"/>
        <v>36</v>
      </c>
    </row>
    <row r="88" spans="1:69" ht="22.5" customHeight="1">
      <c r="A88" s="117" t="s">
        <v>152</v>
      </c>
      <c r="B88" s="116"/>
      <c r="C88" s="238" t="s">
        <v>153</v>
      </c>
      <c r="D88" s="191"/>
      <c r="E88" s="191"/>
      <c r="F88" s="191"/>
      <c r="G88" s="191"/>
      <c r="H88" s="191"/>
      <c r="I88" s="191"/>
      <c r="J88" s="191"/>
      <c r="K88" s="191"/>
      <c r="L88" s="191"/>
      <c r="M88" s="192"/>
      <c r="N88" s="115"/>
      <c r="O88" s="116"/>
      <c r="P88" s="115">
        <v>7</v>
      </c>
      <c r="Q88" s="116"/>
      <c r="R88" s="115"/>
      <c r="S88" s="116"/>
      <c r="T88" s="117">
        <f t="shared" si="10"/>
        <v>3</v>
      </c>
      <c r="U88" s="116"/>
      <c r="V88" s="115">
        <v>90</v>
      </c>
      <c r="W88" s="116"/>
      <c r="X88" s="115">
        <f t="shared" si="6"/>
        <v>30</v>
      </c>
      <c r="Y88" s="116"/>
      <c r="Z88" s="115">
        <v>16</v>
      </c>
      <c r="AA88" s="116"/>
      <c r="AB88" s="115"/>
      <c r="AC88" s="116"/>
      <c r="AD88" s="115">
        <v>14</v>
      </c>
      <c r="AE88" s="116"/>
      <c r="AF88" s="115">
        <f t="shared" si="7"/>
        <v>60</v>
      </c>
      <c r="AG88" s="116"/>
      <c r="AH88" s="73"/>
      <c r="AI88" s="84"/>
      <c r="AJ88" s="73"/>
      <c r="AK88" s="84"/>
      <c r="AL88" s="73"/>
      <c r="AM88" s="84"/>
      <c r="AN88" s="73"/>
      <c r="AO88" s="84"/>
      <c r="AP88" s="73"/>
      <c r="AQ88" s="84"/>
      <c r="AR88" s="76"/>
      <c r="AS88" s="84"/>
      <c r="AT88" s="76">
        <f>BO88/AT53</f>
        <v>1.875</v>
      </c>
      <c r="AU88" s="84"/>
      <c r="AV88" s="73"/>
      <c r="AW88" s="84"/>
      <c r="AX88" s="75"/>
      <c r="AY88" s="62"/>
      <c r="AZ88" s="60"/>
      <c r="BA88" s="60"/>
      <c r="BB88" s="60"/>
      <c r="BC88" s="60"/>
      <c r="BD88" s="60"/>
      <c r="BE88" s="60">
        <v>3</v>
      </c>
      <c r="BF88" s="60"/>
      <c r="BG88" s="60">
        <f t="shared" si="9"/>
        <v>3</v>
      </c>
      <c r="BH88" s="75"/>
      <c r="BI88" s="61"/>
      <c r="BJ88" s="61"/>
      <c r="BK88" s="61"/>
      <c r="BL88" s="61"/>
      <c r="BM88" s="61"/>
      <c r="BN88" s="61"/>
      <c r="BO88" s="61">
        <v>30</v>
      </c>
      <c r="BP88" s="61"/>
      <c r="BQ88" s="61">
        <f t="shared" si="2"/>
        <v>30</v>
      </c>
    </row>
    <row r="89" spans="1:69" ht="61.5" customHeight="1">
      <c r="A89" s="117" t="s">
        <v>154</v>
      </c>
      <c r="B89" s="116"/>
      <c r="C89" s="238" t="s">
        <v>260</v>
      </c>
      <c r="D89" s="191"/>
      <c r="E89" s="191"/>
      <c r="F89" s="191"/>
      <c r="G89" s="191"/>
      <c r="H89" s="191"/>
      <c r="I89" s="191"/>
      <c r="J89" s="191"/>
      <c r="K89" s="191"/>
      <c r="L89" s="191"/>
      <c r="M89" s="192"/>
      <c r="N89" s="115">
        <v>6</v>
      </c>
      <c r="O89" s="116"/>
      <c r="P89" s="115"/>
      <c r="Q89" s="116"/>
      <c r="R89" s="115"/>
      <c r="S89" s="116"/>
      <c r="T89" s="117">
        <f t="shared" si="10"/>
        <v>5</v>
      </c>
      <c r="U89" s="116"/>
      <c r="V89" s="115">
        <v>150</v>
      </c>
      <c r="W89" s="116"/>
      <c r="X89" s="115">
        <f t="shared" si="6"/>
        <v>72</v>
      </c>
      <c r="Y89" s="116"/>
      <c r="Z89" s="115">
        <v>36</v>
      </c>
      <c r="AA89" s="116"/>
      <c r="AB89" s="115"/>
      <c r="AC89" s="116"/>
      <c r="AD89" s="115">
        <v>36</v>
      </c>
      <c r="AE89" s="116"/>
      <c r="AF89" s="115">
        <f t="shared" si="7"/>
        <v>78</v>
      </c>
      <c r="AG89" s="116"/>
      <c r="AH89" s="76"/>
      <c r="AI89" s="77"/>
      <c r="AJ89" s="76"/>
      <c r="AK89" s="77"/>
      <c r="AL89" s="76"/>
      <c r="AM89" s="77"/>
      <c r="AN89" s="76"/>
      <c r="AO89" s="77"/>
      <c r="AP89" s="76"/>
      <c r="AQ89" s="77"/>
      <c r="AR89" s="76">
        <f>BN89/AR53</f>
        <v>4.5</v>
      </c>
      <c r="AS89" s="77"/>
      <c r="AT89" s="76"/>
      <c r="AU89" s="77"/>
      <c r="AV89" s="76"/>
      <c r="AW89" s="77"/>
      <c r="AX89" s="12"/>
      <c r="AY89" s="62"/>
      <c r="AZ89" s="60"/>
      <c r="BA89" s="60"/>
      <c r="BB89" s="60"/>
      <c r="BC89" s="60"/>
      <c r="BD89" s="60">
        <v>5</v>
      </c>
      <c r="BE89" s="60"/>
      <c r="BF89" s="60"/>
      <c r="BG89" s="60">
        <f t="shared" si="9"/>
        <v>5</v>
      </c>
      <c r="BH89" s="12"/>
      <c r="BI89" s="61"/>
      <c r="BJ89" s="61"/>
      <c r="BK89" s="61"/>
      <c r="BL89" s="61"/>
      <c r="BM89" s="61"/>
      <c r="BN89" s="81">
        <v>72</v>
      </c>
      <c r="BO89" s="61"/>
      <c r="BP89" s="61"/>
      <c r="BQ89" s="61">
        <f t="shared" si="2"/>
        <v>72</v>
      </c>
    </row>
    <row r="90" spans="1:69" ht="35.25" customHeight="1">
      <c r="A90" s="117" t="s">
        <v>155</v>
      </c>
      <c r="B90" s="116"/>
      <c r="C90" s="238" t="s">
        <v>261</v>
      </c>
      <c r="D90" s="191"/>
      <c r="E90" s="191"/>
      <c r="F90" s="191"/>
      <c r="G90" s="191"/>
      <c r="H90" s="191"/>
      <c r="I90" s="191"/>
      <c r="J90" s="191"/>
      <c r="K90" s="191"/>
      <c r="L90" s="191"/>
      <c r="M90" s="192"/>
      <c r="N90" s="115">
        <v>7</v>
      </c>
      <c r="O90" s="116"/>
      <c r="P90" s="115"/>
      <c r="Q90" s="116"/>
      <c r="R90" s="115"/>
      <c r="S90" s="116"/>
      <c r="T90" s="117">
        <f t="shared" si="10"/>
        <v>3</v>
      </c>
      <c r="U90" s="116"/>
      <c r="V90" s="115">
        <v>90</v>
      </c>
      <c r="W90" s="116"/>
      <c r="X90" s="115">
        <f t="shared" si="6"/>
        <v>36</v>
      </c>
      <c r="Y90" s="116"/>
      <c r="Z90" s="115">
        <v>10</v>
      </c>
      <c r="AA90" s="116"/>
      <c r="AB90" s="115"/>
      <c r="AC90" s="116"/>
      <c r="AD90" s="115">
        <v>26</v>
      </c>
      <c r="AE90" s="116"/>
      <c r="AF90" s="115">
        <f t="shared" si="7"/>
        <v>54</v>
      </c>
      <c r="AG90" s="116"/>
      <c r="AH90" s="76"/>
      <c r="AI90" s="77"/>
      <c r="AJ90" s="76"/>
      <c r="AK90" s="77"/>
      <c r="AL90" s="76"/>
      <c r="AM90" s="77"/>
      <c r="AN90" s="76"/>
      <c r="AO90" s="77"/>
      <c r="AP90" s="76"/>
      <c r="AQ90" s="77"/>
      <c r="AR90" s="76"/>
      <c r="AS90" s="77"/>
      <c r="AT90" s="76">
        <f>BO90/AT53</f>
        <v>2.25</v>
      </c>
      <c r="AU90" s="77"/>
      <c r="AV90" s="76"/>
      <c r="AW90" s="77"/>
      <c r="AX90" s="12"/>
      <c r="AY90" s="62"/>
      <c r="AZ90" s="60"/>
      <c r="BA90" s="60"/>
      <c r="BB90" s="60"/>
      <c r="BC90" s="60"/>
      <c r="BD90" s="60"/>
      <c r="BE90" s="60">
        <v>3</v>
      </c>
      <c r="BF90" s="60"/>
      <c r="BG90" s="60">
        <f t="shared" si="9"/>
        <v>3</v>
      </c>
      <c r="BH90" s="12"/>
      <c r="BI90" s="61"/>
      <c r="BJ90" s="61"/>
      <c r="BK90" s="61"/>
      <c r="BL90" s="61"/>
      <c r="BM90" s="61"/>
      <c r="BN90" s="61"/>
      <c r="BO90" s="81">
        <v>36</v>
      </c>
      <c r="BP90" s="61"/>
      <c r="BQ90" s="61">
        <f t="shared" si="2"/>
        <v>36</v>
      </c>
    </row>
    <row r="91" spans="1:69" ht="57.75" customHeight="1">
      <c r="A91" s="117" t="s">
        <v>156</v>
      </c>
      <c r="B91" s="116"/>
      <c r="C91" s="238" t="s">
        <v>262</v>
      </c>
      <c r="D91" s="191"/>
      <c r="E91" s="191"/>
      <c r="F91" s="191"/>
      <c r="G91" s="191"/>
      <c r="H91" s="191"/>
      <c r="I91" s="191"/>
      <c r="J91" s="191"/>
      <c r="K91" s="191"/>
      <c r="L91" s="191"/>
      <c r="M91" s="192"/>
      <c r="N91" s="115">
        <v>7</v>
      </c>
      <c r="O91" s="116"/>
      <c r="P91" s="115"/>
      <c r="Q91" s="116"/>
      <c r="R91" s="115"/>
      <c r="S91" s="116"/>
      <c r="T91" s="117">
        <f t="shared" si="10"/>
        <v>6</v>
      </c>
      <c r="U91" s="116"/>
      <c r="V91" s="115">
        <v>180</v>
      </c>
      <c r="W91" s="116"/>
      <c r="X91" s="115">
        <f t="shared" si="6"/>
        <v>90</v>
      </c>
      <c r="Y91" s="116"/>
      <c r="Z91" s="115">
        <v>44</v>
      </c>
      <c r="AA91" s="116"/>
      <c r="AB91" s="115"/>
      <c r="AC91" s="116"/>
      <c r="AD91" s="115">
        <v>46</v>
      </c>
      <c r="AE91" s="116"/>
      <c r="AF91" s="115">
        <f t="shared" si="7"/>
        <v>90</v>
      </c>
      <c r="AG91" s="116"/>
      <c r="AH91" s="76"/>
      <c r="AI91" s="77"/>
      <c r="AJ91" s="76"/>
      <c r="AK91" s="77"/>
      <c r="AL91" s="76"/>
      <c r="AM91" s="77"/>
      <c r="AN91" s="76"/>
      <c r="AO91" s="77"/>
      <c r="AP91" s="76"/>
      <c r="AQ91" s="77"/>
      <c r="AR91" s="76"/>
      <c r="AS91" s="77"/>
      <c r="AT91" s="76">
        <f>BO91/AT53</f>
        <v>5.625</v>
      </c>
      <c r="AU91" s="77"/>
      <c r="AV91" s="76"/>
      <c r="AW91" s="77"/>
      <c r="AX91" s="12"/>
      <c r="AY91" s="62"/>
      <c r="AZ91" s="60"/>
      <c r="BA91" s="60"/>
      <c r="BB91" s="60"/>
      <c r="BC91" s="60"/>
      <c r="BD91" s="60"/>
      <c r="BE91" s="60">
        <v>6</v>
      </c>
      <c r="BF91" s="60"/>
      <c r="BG91" s="60">
        <f t="shared" si="9"/>
        <v>6</v>
      </c>
      <c r="BH91" s="75"/>
      <c r="BI91" s="61"/>
      <c r="BJ91" s="61"/>
      <c r="BK91" s="61"/>
      <c r="BL91" s="61"/>
      <c r="BM91" s="61"/>
      <c r="BN91" s="61"/>
      <c r="BO91" s="81">
        <v>90</v>
      </c>
      <c r="BP91" s="61"/>
      <c r="BQ91" s="61">
        <f t="shared" si="2"/>
        <v>90</v>
      </c>
    </row>
    <row r="92" spans="1:69" ht="28.5" customHeight="1">
      <c r="A92" s="117" t="s">
        <v>157</v>
      </c>
      <c r="B92" s="116"/>
      <c r="C92" s="238" t="s">
        <v>158</v>
      </c>
      <c r="D92" s="191"/>
      <c r="E92" s="191"/>
      <c r="F92" s="191"/>
      <c r="G92" s="191"/>
      <c r="H92" s="191"/>
      <c r="I92" s="191"/>
      <c r="J92" s="191"/>
      <c r="K92" s="191"/>
      <c r="L92" s="191"/>
      <c r="M92" s="192"/>
      <c r="N92" s="115"/>
      <c r="O92" s="116"/>
      <c r="P92" s="115">
        <v>7</v>
      </c>
      <c r="Q92" s="116"/>
      <c r="R92" s="115"/>
      <c r="S92" s="116"/>
      <c r="T92" s="117">
        <f t="shared" si="10"/>
        <v>3</v>
      </c>
      <c r="U92" s="116"/>
      <c r="V92" s="115">
        <v>90</v>
      </c>
      <c r="W92" s="116"/>
      <c r="X92" s="115">
        <f t="shared" si="6"/>
        <v>30</v>
      </c>
      <c r="Y92" s="116"/>
      <c r="Z92" s="117">
        <v>16</v>
      </c>
      <c r="AA92" s="116"/>
      <c r="AB92" s="115"/>
      <c r="AC92" s="116"/>
      <c r="AD92" s="115">
        <v>14</v>
      </c>
      <c r="AE92" s="116"/>
      <c r="AF92" s="115">
        <f t="shared" si="7"/>
        <v>60</v>
      </c>
      <c r="AG92" s="116"/>
      <c r="AH92" s="76"/>
      <c r="AI92" s="77"/>
      <c r="AJ92" s="76"/>
      <c r="AK92" s="77"/>
      <c r="AL92" s="76"/>
      <c r="AM92" s="77"/>
      <c r="AN92" s="76"/>
      <c r="AO92" s="77"/>
      <c r="AP92" s="76"/>
      <c r="AQ92" s="77"/>
      <c r="AR92" s="76"/>
      <c r="AS92" s="77"/>
      <c r="AT92" s="76">
        <f>BO92/AT53</f>
        <v>1.875</v>
      </c>
      <c r="AU92" s="77"/>
      <c r="AV92" s="76"/>
      <c r="AW92" s="77"/>
      <c r="AX92" s="12"/>
      <c r="AY92" s="62"/>
      <c r="AZ92" s="60"/>
      <c r="BA92" s="60"/>
      <c r="BB92" s="60"/>
      <c r="BC92" s="60"/>
      <c r="BD92" s="60"/>
      <c r="BE92" s="60">
        <v>3</v>
      </c>
      <c r="BF92" s="60"/>
      <c r="BG92" s="60">
        <f t="shared" si="9"/>
        <v>3</v>
      </c>
      <c r="BH92" s="75"/>
      <c r="BI92" s="61"/>
      <c r="BJ92" s="61"/>
      <c r="BK92" s="61"/>
      <c r="BL92" s="61"/>
      <c r="BM92" s="61"/>
      <c r="BN92" s="61"/>
      <c r="BO92" s="61">
        <v>30</v>
      </c>
      <c r="BP92" s="61"/>
      <c r="BQ92" s="61">
        <f t="shared" si="2"/>
        <v>30</v>
      </c>
    </row>
    <row r="93" spans="1:69" ht="47.25" customHeight="1">
      <c r="A93" s="117" t="s">
        <v>159</v>
      </c>
      <c r="B93" s="116"/>
      <c r="C93" s="238" t="s">
        <v>263</v>
      </c>
      <c r="D93" s="191"/>
      <c r="E93" s="191"/>
      <c r="F93" s="191"/>
      <c r="G93" s="191"/>
      <c r="H93" s="191"/>
      <c r="I93" s="191"/>
      <c r="J93" s="191"/>
      <c r="K93" s="191"/>
      <c r="L93" s="191"/>
      <c r="M93" s="192"/>
      <c r="N93" s="115">
        <v>8</v>
      </c>
      <c r="O93" s="116"/>
      <c r="P93" s="115"/>
      <c r="Q93" s="116"/>
      <c r="R93" s="115"/>
      <c r="S93" s="116"/>
      <c r="T93" s="117">
        <f t="shared" si="10"/>
        <v>3.5</v>
      </c>
      <c r="U93" s="116"/>
      <c r="V93" s="115">
        <v>105</v>
      </c>
      <c r="W93" s="116"/>
      <c r="X93" s="115">
        <v>52</v>
      </c>
      <c r="Y93" s="116"/>
      <c r="Z93" s="117">
        <v>10</v>
      </c>
      <c r="AA93" s="116"/>
      <c r="AB93" s="115"/>
      <c r="AC93" s="116"/>
      <c r="AD93" s="115">
        <v>22</v>
      </c>
      <c r="AE93" s="116"/>
      <c r="AF93" s="115">
        <f t="shared" si="7"/>
        <v>53</v>
      </c>
      <c r="AG93" s="116"/>
      <c r="AH93" s="76"/>
      <c r="AI93" s="77"/>
      <c r="AJ93" s="76"/>
      <c r="AK93" s="77"/>
      <c r="AL93" s="76"/>
      <c r="AM93" s="77"/>
      <c r="AN93" s="76"/>
      <c r="AO93" s="77"/>
      <c r="AP93" s="76"/>
      <c r="AQ93" s="77"/>
      <c r="AR93" s="76"/>
      <c r="AS93" s="77"/>
      <c r="AT93" s="76"/>
      <c r="AU93" s="77"/>
      <c r="AV93" s="76">
        <f>BP93/AV53</f>
        <v>6.5</v>
      </c>
      <c r="AW93" s="77"/>
      <c r="AX93" s="12"/>
      <c r="AY93" s="85"/>
      <c r="AZ93" s="61"/>
      <c r="BA93" s="61"/>
      <c r="BB93" s="61"/>
      <c r="BC93" s="61"/>
      <c r="BD93" s="61"/>
      <c r="BE93" s="60"/>
      <c r="BF93" s="60">
        <v>3.5</v>
      </c>
      <c r="BG93" s="60">
        <f t="shared" si="9"/>
        <v>3.5</v>
      </c>
      <c r="BH93" s="75"/>
      <c r="BI93" s="61"/>
      <c r="BJ93" s="61"/>
      <c r="BK93" s="61"/>
      <c r="BL93" s="61"/>
      <c r="BM93" s="61"/>
      <c r="BN93" s="61"/>
      <c r="BO93" s="61"/>
      <c r="BP93" s="81">
        <v>52</v>
      </c>
      <c r="BQ93" s="61">
        <f t="shared" si="2"/>
        <v>52</v>
      </c>
    </row>
    <row r="94" spans="1:69" ht="22.5" customHeight="1">
      <c r="A94" s="117" t="s">
        <v>160</v>
      </c>
      <c r="B94" s="116"/>
      <c r="C94" s="238" t="s">
        <v>161</v>
      </c>
      <c r="D94" s="191"/>
      <c r="E94" s="191"/>
      <c r="F94" s="191"/>
      <c r="G94" s="191"/>
      <c r="H94" s="191"/>
      <c r="I94" s="191"/>
      <c r="J94" s="191"/>
      <c r="K94" s="191"/>
      <c r="L94" s="191"/>
      <c r="M94" s="192"/>
      <c r="N94" s="115">
        <v>8</v>
      </c>
      <c r="O94" s="116"/>
      <c r="P94" s="115"/>
      <c r="Q94" s="116"/>
      <c r="R94" s="115"/>
      <c r="S94" s="116"/>
      <c r="T94" s="117">
        <f t="shared" si="10"/>
        <v>3</v>
      </c>
      <c r="U94" s="116"/>
      <c r="V94" s="115">
        <v>90</v>
      </c>
      <c r="W94" s="116"/>
      <c r="X94" s="115">
        <f t="shared" ref="X94:X109" si="11">SUM(Z94:AE94)</f>
        <v>30</v>
      </c>
      <c r="Y94" s="116"/>
      <c r="Z94" s="117">
        <v>16</v>
      </c>
      <c r="AA94" s="116"/>
      <c r="AB94" s="115"/>
      <c r="AC94" s="116"/>
      <c r="AD94" s="115">
        <v>14</v>
      </c>
      <c r="AE94" s="116"/>
      <c r="AF94" s="115">
        <f t="shared" si="7"/>
        <v>60</v>
      </c>
      <c r="AG94" s="116"/>
      <c r="AH94" s="76"/>
      <c r="AI94" s="77"/>
      <c r="AJ94" s="76"/>
      <c r="AK94" s="77"/>
      <c r="AL94" s="76"/>
      <c r="AM94" s="77"/>
      <c r="AN94" s="76"/>
      <c r="AO94" s="77"/>
      <c r="AP94" s="76"/>
      <c r="AQ94" s="77"/>
      <c r="AR94" s="76"/>
      <c r="AS94" s="77"/>
      <c r="AT94" s="76"/>
      <c r="AU94" s="77"/>
      <c r="AV94" s="76">
        <f>BP94/AV53</f>
        <v>3.75</v>
      </c>
      <c r="AW94" s="77"/>
      <c r="AX94" s="12"/>
      <c r="AY94" s="62"/>
      <c r="AZ94" s="60"/>
      <c r="BA94" s="60"/>
      <c r="BB94" s="60"/>
      <c r="BC94" s="60"/>
      <c r="BD94" s="60"/>
      <c r="BE94" s="60"/>
      <c r="BF94" s="60">
        <v>3</v>
      </c>
      <c r="BG94" s="60">
        <f t="shared" si="9"/>
        <v>3</v>
      </c>
      <c r="BH94" s="75"/>
      <c r="BI94" s="61"/>
      <c r="BJ94" s="61"/>
      <c r="BK94" s="61"/>
      <c r="BL94" s="61"/>
      <c r="BM94" s="61"/>
      <c r="BN94" s="61"/>
      <c r="BO94" s="61"/>
      <c r="BP94" s="61">
        <v>30</v>
      </c>
      <c r="BQ94" s="61">
        <f t="shared" si="2"/>
        <v>30</v>
      </c>
    </row>
    <row r="95" spans="1:69" ht="30" customHeight="1">
      <c r="A95" s="117" t="s">
        <v>162</v>
      </c>
      <c r="B95" s="116"/>
      <c r="C95" s="238" t="s">
        <v>163</v>
      </c>
      <c r="D95" s="191"/>
      <c r="E95" s="191"/>
      <c r="F95" s="191"/>
      <c r="G95" s="191"/>
      <c r="H95" s="191"/>
      <c r="I95" s="191"/>
      <c r="J95" s="191"/>
      <c r="K95" s="191"/>
      <c r="L95" s="191"/>
      <c r="M95" s="192"/>
      <c r="N95" s="115"/>
      <c r="O95" s="116"/>
      <c r="P95" s="115">
        <v>5</v>
      </c>
      <c r="Q95" s="116"/>
      <c r="R95" s="115"/>
      <c r="S95" s="116"/>
      <c r="T95" s="117">
        <f t="shared" si="10"/>
        <v>3</v>
      </c>
      <c r="U95" s="116"/>
      <c r="V95" s="115">
        <v>90</v>
      </c>
      <c r="W95" s="116"/>
      <c r="X95" s="115">
        <f t="shared" si="11"/>
        <v>30</v>
      </c>
      <c r="Y95" s="116"/>
      <c r="Z95" s="117">
        <v>16</v>
      </c>
      <c r="AA95" s="116"/>
      <c r="AB95" s="115"/>
      <c r="AC95" s="116"/>
      <c r="AD95" s="115">
        <v>14</v>
      </c>
      <c r="AE95" s="116"/>
      <c r="AF95" s="115">
        <f t="shared" si="7"/>
        <v>60</v>
      </c>
      <c r="AG95" s="116"/>
      <c r="AH95" s="76"/>
      <c r="AI95" s="77"/>
      <c r="AJ95" s="76"/>
      <c r="AK95" s="77"/>
      <c r="AL95" s="76"/>
      <c r="AM95" s="77"/>
      <c r="AN95" s="76"/>
      <c r="AO95" s="77"/>
      <c r="AP95" s="76">
        <f>BM95/AP53</f>
        <v>1.875</v>
      </c>
      <c r="AQ95" s="77"/>
      <c r="AR95" s="76"/>
      <c r="AS95" s="77"/>
      <c r="AT95" s="76"/>
      <c r="AU95" s="77"/>
      <c r="AV95" s="76"/>
      <c r="AW95" s="77"/>
      <c r="AX95" s="12"/>
      <c r="AY95" s="62"/>
      <c r="AZ95" s="60"/>
      <c r="BA95" s="60"/>
      <c r="BB95" s="60"/>
      <c r="BC95" s="60">
        <v>3</v>
      </c>
      <c r="BD95" s="60"/>
      <c r="BE95" s="60"/>
      <c r="BF95" s="60"/>
      <c r="BG95" s="60">
        <f t="shared" si="9"/>
        <v>3</v>
      </c>
      <c r="BH95" s="75"/>
      <c r="BI95" s="61"/>
      <c r="BJ95" s="61"/>
      <c r="BK95" s="61"/>
      <c r="BL95" s="61"/>
      <c r="BM95" s="61">
        <v>30</v>
      </c>
      <c r="BN95" s="61"/>
      <c r="BO95" s="61"/>
      <c r="BP95" s="61"/>
      <c r="BQ95" s="61">
        <f t="shared" si="2"/>
        <v>30</v>
      </c>
    </row>
    <row r="96" spans="1:69" ht="34.5" customHeight="1">
      <c r="A96" s="117" t="s">
        <v>164</v>
      </c>
      <c r="B96" s="116"/>
      <c r="C96" s="238" t="s">
        <v>165</v>
      </c>
      <c r="D96" s="191"/>
      <c r="E96" s="191"/>
      <c r="F96" s="191"/>
      <c r="G96" s="191"/>
      <c r="H96" s="191"/>
      <c r="I96" s="191"/>
      <c r="J96" s="191"/>
      <c r="K96" s="191"/>
      <c r="L96" s="191"/>
      <c r="M96" s="192"/>
      <c r="N96" s="115"/>
      <c r="O96" s="116"/>
      <c r="P96" s="115">
        <v>3</v>
      </c>
      <c r="Q96" s="116"/>
      <c r="R96" s="115"/>
      <c r="S96" s="116"/>
      <c r="T96" s="117">
        <f t="shared" si="10"/>
        <v>3</v>
      </c>
      <c r="U96" s="116"/>
      <c r="V96" s="115">
        <v>90</v>
      </c>
      <c r="W96" s="116"/>
      <c r="X96" s="115">
        <f t="shared" si="11"/>
        <v>30</v>
      </c>
      <c r="Y96" s="116"/>
      <c r="Z96" s="117">
        <v>14</v>
      </c>
      <c r="AA96" s="116"/>
      <c r="AB96" s="115"/>
      <c r="AC96" s="116"/>
      <c r="AD96" s="115">
        <v>16</v>
      </c>
      <c r="AE96" s="116"/>
      <c r="AF96" s="115">
        <f t="shared" si="7"/>
        <v>60</v>
      </c>
      <c r="AG96" s="116"/>
      <c r="AH96" s="76"/>
      <c r="AI96" s="77"/>
      <c r="AJ96" s="76"/>
      <c r="AK96" s="77"/>
      <c r="AL96" s="76">
        <f>BK96/AL53</f>
        <v>1.875</v>
      </c>
      <c r="AM96" s="77"/>
      <c r="AN96" s="76"/>
      <c r="AO96" s="77"/>
      <c r="AP96" s="76"/>
      <c r="AQ96" s="77"/>
      <c r="AR96" s="76"/>
      <c r="AS96" s="77"/>
      <c r="AT96" s="76"/>
      <c r="AU96" s="77"/>
      <c r="AV96" s="76"/>
      <c r="AW96" s="77"/>
      <c r="AX96" s="12"/>
      <c r="AY96" s="62"/>
      <c r="AZ96" s="60"/>
      <c r="BA96" s="60">
        <v>3</v>
      </c>
      <c r="BB96" s="60"/>
      <c r="BC96" s="60"/>
      <c r="BD96" s="60"/>
      <c r="BE96" s="60"/>
      <c r="BF96" s="60"/>
      <c r="BG96" s="60">
        <f t="shared" si="9"/>
        <v>3</v>
      </c>
      <c r="BH96" s="75"/>
      <c r="BI96" s="61"/>
      <c r="BJ96" s="61"/>
      <c r="BK96" s="61">
        <v>30</v>
      </c>
      <c r="BL96" s="61"/>
      <c r="BM96" s="61"/>
      <c r="BN96" s="61"/>
      <c r="BO96" s="61"/>
      <c r="BP96" s="61"/>
      <c r="BQ96" s="61">
        <f t="shared" si="2"/>
        <v>30</v>
      </c>
    </row>
    <row r="97" spans="1:69" ht="33" customHeight="1">
      <c r="A97" s="117" t="s">
        <v>166</v>
      </c>
      <c r="B97" s="116"/>
      <c r="C97" s="238" t="s">
        <v>264</v>
      </c>
      <c r="D97" s="191"/>
      <c r="E97" s="191"/>
      <c r="F97" s="191"/>
      <c r="G97" s="191"/>
      <c r="H97" s="191"/>
      <c r="I97" s="191"/>
      <c r="J97" s="191"/>
      <c r="K97" s="191"/>
      <c r="L97" s="191"/>
      <c r="M97" s="192"/>
      <c r="N97" s="115"/>
      <c r="O97" s="116"/>
      <c r="P97" s="115">
        <v>5</v>
      </c>
      <c r="Q97" s="116"/>
      <c r="R97" s="115"/>
      <c r="S97" s="116"/>
      <c r="T97" s="117">
        <f t="shared" si="10"/>
        <v>3</v>
      </c>
      <c r="U97" s="116"/>
      <c r="V97" s="115">
        <v>90</v>
      </c>
      <c r="W97" s="116"/>
      <c r="X97" s="115">
        <f t="shared" si="11"/>
        <v>36</v>
      </c>
      <c r="Y97" s="116"/>
      <c r="Z97" s="117">
        <v>16</v>
      </c>
      <c r="AA97" s="116"/>
      <c r="AB97" s="115"/>
      <c r="AC97" s="116"/>
      <c r="AD97" s="115">
        <v>20</v>
      </c>
      <c r="AE97" s="116"/>
      <c r="AF97" s="115">
        <f t="shared" si="7"/>
        <v>54</v>
      </c>
      <c r="AG97" s="116"/>
      <c r="AH97" s="76"/>
      <c r="AI97" s="77"/>
      <c r="AJ97" s="76"/>
      <c r="AK97" s="77"/>
      <c r="AL97" s="76"/>
      <c r="AM97" s="77"/>
      <c r="AN97" s="76"/>
      <c r="AO97" s="77"/>
      <c r="AP97" s="76">
        <f>BM97/AP53</f>
        <v>2.25</v>
      </c>
      <c r="AQ97" s="77"/>
      <c r="AR97" s="76"/>
      <c r="AS97" s="77"/>
      <c r="AT97" s="76"/>
      <c r="AU97" s="77"/>
      <c r="AV97" s="76"/>
      <c r="AW97" s="77"/>
      <c r="AX97" s="12"/>
      <c r="AY97" s="62"/>
      <c r="AZ97" s="60"/>
      <c r="BA97" s="60"/>
      <c r="BB97" s="60"/>
      <c r="BC97" s="60">
        <v>3</v>
      </c>
      <c r="BD97" s="60"/>
      <c r="BE97" s="60"/>
      <c r="BF97" s="60"/>
      <c r="BG97" s="60">
        <f t="shared" si="9"/>
        <v>3</v>
      </c>
      <c r="BH97" s="75"/>
      <c r="BI97" s="61"/>
      <c r="BJ97" s="61"/>
      <c r="BK97" s="61"/>
      <c r="BL97" s="61"/>
      <c r="BM97" s="81">
        <v>36</v>
      </c>
      <c r="BN97" s="61"/>
      <c r="BO97" s="61"/>
      <c r="BP97" s="61"/>
      <c r="BQ97" s="61">
        <f t="shared" si="2"/>
        <v>36</v>
      </c>
    </row>
    <row r="98" spans="1:69" ht="22.5" customHeight="1">
      <c r="A98" s="117" t="s">
        <v>167</v>
      </c>
      <c r="B98" s="116"/>
      <c r="C98" s="238" t="s">
        <v>168</v>
      </c>
      <c r="D98" s="191"/>
      <c r="E98" s="191"/>
      <c r="F98" s="191"/>
      <c r="G98" s="191"/>
      <c r="H98" s="191"/>
      <c r="I98" s="191"/>
      <c r="J98" s="191"/>
      <c r="K98" s="191"/>
      <c r="L98" s="191"/>
      <c r="M98" s="192"/>
      <c r="N98" s="115">
        <v>5</v>
      </c>
      <c r="O98" s="116"/>
      <c r="P98" s="115"/>
      <c r="Q98" s="116"/>
      <c r="R98" s="115"/>
      <c r="S98" s="116"/>
      <c r="T98" s="117">
        <f t="shared" si="10"/>
        <v>5</v>
      </c>
      <c r="U98" s="116"/>
      <c r="V98" s="115">
        <v>150</v>
      </c>
      <c r="W98" s="116"/>
      <c r="X98" s="115">
        <f t="shared" si="11"/>
        <v>50</v>
      </c>
      <c r="Y98" s="116"/>
      <c r="Z98" s="117">
        <v>26</v>
      </c>
      <c r="AA98" s="116"/>
      <c r="AB98" s="115"/>
      <c r="AC98" s="116"/>
      <c r="AD98" s="115">
        <v>24</v>
      </c>
      <c r="AE98" s="116"/>
      <c r="AF98" s="115">
        <f t="shared" si="7"/>
        <v>100</v>
      </c>
      <c r="AG98" s="116"/>
      <c r="AH98" s="76"/>
      <c r="AI98" s="77"/>
      <c r="AJ98" s="76"/>
      <c r="AK98" s="77"/>
      <c r="AL98" s="76"/>
      <c r="AM98" s="77"/>
      <c r="AN98" s="76"/>
      <c r="AO98" s="77"/>
      <c r="AP98" s="76">
        <f>BM98/AP53</f>
        <v>3.125</v>
      </c>
      <c r="AQ98" s="77"/>
      <c r="AR98" s="76"/>
      <c r="AS98" s="77"/>
      <c r="AT98" s="76"/>
      <c r="AU98" s="77"/>
      <c r="AV98" s="76"/>
      <c r="AW98" s="77"/>
      <c r="AX98" s="12"/>
      <c r="AY98" s="62"/>
      <c r="AZ98" s="60"/>
      <c r="BA98" s="60"/>
      <c r="BB98" s="60"/>
      <c r="BC98" s="60">
        <v>5</v>
      </c>
      <c r="BD98" s="60"/>
      <c r="BE98" s="60"/>
      <c r="BF98" s="60"/>
      <c r="BG98" s="60">
        <f t="shared" si="9"/>
        <v>5</v>
      </c>
      <c r="BH98" s="75"/>
      <c r="BI98" s="61"/>
      <c r="BJ98" s="61"/>
      <c r="BK98" s="61"/>
      <c r="BL98" s="61"/>
      <c r="BM98" s="61">
        <v>50</v>
      </c>
      <c r="BN98" s="61"/>
      <c r="BO98" s="61"/>
      <c r="BP98" s="61"/>
      <c r="BQ98" s="61">
        <f t="shared" si="2"/>
        <v>50</v>
      </c>
    </row>
    <row r="99" spans="1:69" ht="30" customHeight="1">
      <c r="A99" s="117" t="s">
        <v>169</v>
      </c>
      <c r="B99" s="116"/>
      <c r="C99" s="238" t="s">
        <v>170</v>
      </c>
      <c r="D99" s="191"/>
      <c r="E99" s="191"/>
      <c r="F99" s="191"/>
      <c r="G99" s="191"/>
      <c r="H99" s="191"/>
      <c r="I99" s="191"/>
      <c r="J99" s="191"/>
      <c r="K99" s="191"/>
      <c r="L99" s="191"/>
      <c r="M99" s="192"/>
      <c r="N99" s="115"/>
      <c r="O99" s="116"/>
      <c r="P99" s="115">
        <v>7</v>
      </c>
      <c r="Q99" s="116"/>
      <c r="R99" s="115"/>
      <c r="S99" s="116"/>
      <c r="T99" s="117">
        <f t="shared" si="10"/>
        <v>3</v>
      </c>
      <c r="U99" s="116"/>
      <c r="V99" s="115">
        <v>90</v>
      </c>
      <c r="W99" s="116"/>
      <c r="X99" s="115">
        <f t="shared" si="11"/>
        <v>30</v>
      </c>
      <c r="Y99" s="116"/>
      <c r="Z99" s="117">
        <v>16</v>
      </c>
      <c r="AA99" s="116"/>
      <c r="AB99" s="115"/>
      <c r="AC99" s="116"/>
      <c r="AD99" s="115">
        <v>14</v>
      </c>
      <c r="AE99" s="116"/>
      <c r="AF99" s="115">
        <f t="shared" si="7"/>
        <v>60</v>
      </c>
      <c r="AG99" s="116"/>
      <c r="AH99" s="76"/>
      <c r="AI99" s="77"/>
      <c r="AJ99" s="76"/>
      <c r="AK99" s="77"/>
      <c r="AL99" s="76"/>
      <c r="AM99" s="77"/>
      <c r="AN99" s="76"/>
      <c r="AO99" s="77"/>
      <c r="AP99" s="76"/>
      <c r="AQ99" s="77"/>
      <c r="AR99" s="76"/>
      <c r="AS99" s="77"/>
      <c r="AT99" s="76">
        <f>BO99/AT53</f>
        <v>1.875</v>
      </c>
      <c r="AU99" s="77"/>
      <c r="AV99" s="76"/>
      <c r="AW99" s="77"/>
      <c r="AX99" s="12"/>
      <c r="AY99" s="62"/>
      <c r="AZ99" s="60"/>
      <c r="BA99" s="60"/>
      <c r="BB99" s="60"/>
      <c r="BC99" s="60"/>
      <c r="BD99" s="60"/>
      <c r="BE99" s="60">
        <v>3</v>
      </c>
      <c r="BF99" s="60"/>
      <c r="BG99" s="60">
        <f t="shared" si="9"/>
        <v>3</v>
      </c>
      <c r="BH99" s="75"/>
      <c r="BI99" s="61"/>
      <c r="BJ99" s="61"/>
      <c r="BK99" s="61"/>
      <c r="BL99" s="61"/>
      <c r="BM99" s="61"/>
      <c r="BN99" s="61"/>
      <c r="BO99" s="61">
        <v>30</v>
      </c>
      <c r="BP99" s="61"/>
      <c r="BQ99" s="61">
        <f t="shared" si="2"/>
        <v>30</v>
      </c>
    </row>
    <row r="100" spans="1:69" ht="24" customHeight="1">
      <c r="A100" s="117" t="s">
        <v>171</v>
      </c>
      <c r="B100" s="116"/>
      <c r="C100" s="238" t="s">
        <v>172</v>
      </c>
      <c r="D100" s="191"/>
      <c r="E100" s="191"/>
      <c r="F100" s="191"/>
      <c r="G100" s="191"/>
      <c r="H100" s="191"/>
      <c r="I100" s="191"/>
      <c r="J100" s="191"/>
      <c r="K100" s="191"/>
      <c r="L100" s="191"/>
      <c r="M100" s="192"/>
      <c r="N100" s="115"/>
      <c r="O100" s="116"/>
      <c r="P100" s="115">
        <v>7</v>
      </c>
      <c r="Q100" s="116"/>
      <c r="R100" s="115"/>
      <c r="S100" s="116"/>
      <c r="T100" s="117">
        <f t="shared" si="10"/>
        <v>3</v>
      </c>
      <c r="U100" s="116"/>
      <c r="V100" s="115">
        <v>90</v>
      </c>
      <c r="W100" s="116"/>
      <c r="X100" s="115">
        <f t="shared" si="11"/>
        <v>30</v>
      </c>
      <c r="Y100" s="116"/>
      <c r="Z100" s="117">
        <v>16</v>
      </c>
      <c r="AA100" s="116"/>
      <c r="AB100" s="115"/>
      <c r="AC100" s="116"/>
      <c r="AD100" s="115">
        <v>14</v>
      </c>
      <c r="AE100" s="116"/>
      <c r="AF100" s="115">
        <f t="shared" si="7"/>
        <v>60</v>
      </c>
      <c r="AG100" s="116"/>
      <c r="AH100" s="76"/>
      <c r="AI100" s="77"/>
      <c r="AJ100" s="76"/>
      <c r="AK100" s="77"/>
      <c r="AL100" s="76"/>
      <c r="AM100" s="77"/>
      <c r="AN100" s="76"/>
      <c r="AO100" s="77"/>
      <c r="AP100" s="76"/>
      <c r="AQ100" s="77"/>
      <c r="AR100" s="76"/>
      <c r="AS100" s="77"/>
      <c r="AT100" s="76">
        <f>BO100/AT53</f>
        <v>1.875</v>
      </c>
      <c r="AU100" s="77"/>
      <c r="AV100" s="76"/>
      <c r="AW100" s="77"/>
      <c r="AX100" s="12"/>
      <c r="AY100" s="62"/>
      <c r="AZ100" s="60"/>
      <c r="BA100" s="60"/>
      <c r="BB100" s="60"/>
      <c r="BC100" s="60"/>
      <c r="BD100" s="60"/>
      <c r="BE100" s="60">
        <v>3</v>
      </c>
      <c r="BF100" s="60"/>
      <c r="BG100" s="60">
        <f t="shared" si="9"/>
        <v>3</v>
      </c>
      <c r="BH100" s="75"/>
      <c r="BI100" s="61"/>
      <c r="BJ100" s="61"/>
      <c r="BK100" s="61"/>
      <c r="BL100" s="61"/>
      <c r="BM100" s="61"/>
      <c r="BN100" s="61"/>
      <c r="BO100" s="61">
        <v>30</v>
      </c>
      <c r="BP100" s="61"/>
      <c r="BQ100" s="61">
        <f t="shared" si="2"/>
        <v>30</v>
      </c>
    </row>
    <row r="101" spans="1:69" ht="32.25" customHeight="1">
      <c r="A101" s="117" t="s">
        <v>173</v>
      </c>
      <c r="B101" s="116"/>
      <c r="C101" s="238" t="s">
        <v>174</v>
      </c>
      <c r="D101" s="191"/>
      <c r="E101" s="191"/>
      <c r="F101" s="191"/>
      <c r="G101" s="191"/>
      <c r="H101" s="191"/>
      <c r="I101" s="191"/>
      <c r="J101" s="191"/>
      <c r="K101" s="191"/>
      <c r="L101" s="191"/>
      <c r="M101" s="192"/>
      <c r="N101" s="115"/>
      <c r="O101" s="116"/>
      <c r="P101" s="115">
        <v>8</v>
      </c>
      <c r="Q101" s="116"/>
      <c r="R101" s="115"/>
      <c r="S101" s="116"/>
      <c r="T101" s="117">
        <f t="shared" si="10"/>
        <v>3</v>
      </c>
      <c r="U101" s="116"/>
      <c r="V101" s="115">
        <v>90</v>
      </c>
      <c r="W101" s="116"/>
      <c r="X101" s="115">
        <f t="shared" si="11"/>
        <v>30</v>
      </c>
      <c r="Y101" s="116"/>
      <c r="Z101" s="117">
        <v>16</v>
      </c>
      <c r="AA101" s="116"/>
      <c r="AB101" s="115"/>
      <c r="AC101" s="116"/>
      <c r="AD101" s="115">
        <v>14</v>
      </c>
      <c r="AE101" s="116"/>
      <c r="AF101" s="115">
        <f t="shared" si="7"/>
        <v>60</v>
      </c>
      <c r="AG101" s="116"/>
      <c r="AH101" s="76"/>
      <c r="AI101" s="77"/>
      <c r="AJ101" s="76"/>
      <c r="AK101" s="77"/>
      <c r="AL101" s="76"/>
      <c r="AM101" s="77"/>
      <c r="AN101" s="76"/>
      <c r="AO101" s="77"/>
      <c r="AP101" s="76"/>
      <c r="AQ101" s="77"/>
      <c r="AR101" s="76"/>
      <c r="AS101" s="77"/>
      <c r="AT101" s="76"/>
      <c r="AU101" s="77"/>
      <c r="AV101" s="76">
        <f>BP101/AV53</f>
        <v>3.75</v>
      </c>
      <c r="AW101" s="77"/>
      <c r="AX101" s="12"/>
      <c r="AY101" s="62"/>
      <c r="AZ101" s="60"/>
      <c r="BA101" s="60"/>
      <c r="BB101" s="60"/>
      <c r="BC101" s="60"/>
      <c r="BD101" s="60"/>
      <c r="BE101" s="60"/>
      <c r="BF101" s="60">
        <v>3</v>
      </c>
      <c r="BG101" s="60">
        <f t="shared" si="9"/>
        <v>3</v>
      </c>
      <c r="BH101" s="75"/>
      <c r="BI101" s="61"/>
      <c r="BJ101" s="61"/>
      <c r="BK101" s="61"/>
      <c r="BL101" s="61"/>
      <c r="BM101" s="61"/>
      <c r="BN101" s="61"/>
      <c r="BO101" s="61"/>
      <c r="BP101" s="61">
        <v>30</v>
      </c>
      <c r="BQ101" s="61">
        <f t="shared" si="2"/>
        <v>30</v>
      </c>
    </row>
    <row r="102" spans="1:69" ht="48" customHeight="1">
      <c r="A102" s="117" t="s">
        <v>175</v>
      </c>
      <c r="B102" s="116"/>
      <c r="C102" s="238" t="s">
        <v>265</v>
      </c>
      <c r="D102" s="191"/>
      <c r="E102" s="191"/>
      <c r="F102" s="191"/>
      <c r="G102" s="191"/>
      <c r="H102" s="191"/>
      <c r="I102" s="191"/>
      <c r="J102" s="191"/>
      <c r="K102" s="191"/>
      <c r="L102" s="191"/>
      <c r="M102" s="192"/>
      <c r="N102" s="115">
        <v>7</v>
      </c>
      <c r="O102" s="116"/>
      <c r="P102" s="115"/>
      <c r="Q102" s="116"/>
      <c r="R102" s="115"/>
      <c r="S102" s="116"/>
      <c r="T102" s="117">
        <f t="shared" si="10"/>
        <v>5</v>
      </c>
      <c r="U102" s="116"/>
      <c r="V102" s="115">
        <v>150</v>
      </c>
      <c r="W102" s="116"/>
      <c r="X102" s="115">
        <f t="shared" si="11"/>
        <v>72</v>
      </c>
      <c r="Y102" s="116"/>
      <c r="Z102" s="117">
        <v>36</v>
      </c>
      <c r="AA102" s="116"/>
      <c r="AB102" s="115"/>
      <c r="AC102" s="116"/>
      <c r="AD102" s="115">
        <v>36</v>
      </c>
      <c r="AE102" s="116"/>
      <c r="AF102" s="115">
        <f t="shared" si="7"/>
        <v>78</v>
      </c>
      <c r="AG102" s="116"/>
      <c r="AH102" s="76"/>
      <c r="AI102" s="77"/>
      <c r="AJ102" s="76"/>
      <c r="AK102" s="77"/>
      <c r="AL102" s="76"/>
      <c r="AM102" s="77"/>
      <c r="AN102" s="76"/>
      <c r="AO102" s="77"/>
      <c r="AP102" s="76"/>
      <c r="AQ102" s="77"/>
      <c r="AR102" s="76"/>
      <c r="AS102" s="77"/>
      <c r="AT102" s="76">
        <f>BO102/AT53</f>
        <v>3.75</v>
      </c>
      <c r="AU102" s="77"/>
      <c r="AV102" s="76"/>
      <c r="AW102" s="77"/>
      <c r="AX102" s="12"/>
      <c r="AY102" s="62"/>
      <c r="AZ102" s="60"/>
      <c r="BA102" s="60"/>
      <c r="BB102" s="60"/>
      <c r="BC102" s="60"/>
      <c r="BD102" s="60"/>
      <c r="BE102" s="60">
        <v>5</v>
      </c>
      <c r="BF102" s="60"/>
      <c r="BG102" s="60">
        <f t="shared" si="9"/>
        <v>5</v>
      </c>
      <c r="BH102" s="75"/>
      <c r="BI102" s="61"/>
      <c r="BJ102" s="61"/>
      <c r="BK102" s="61"/>
      <c r="BL102" s="61"/>
      <c r="BM102" s="61"/>
      <c r="BN102" s="61"/>
      <c r="BO102" s="81">
        <v>60</v>
      </c>
      <c r="BP102" s="61"/>
      <c r="BQ102" s="61">
        <f t="shared" si="2"/>
        <v>60</v>
      </c>
    </row>
    <row r="103" spans="1:69" ht="22.5" customHeight="1">
      <c r="A103" s="117" t="s">
        <v>176</v>
      </c>
      <c r="B103" s="116"/>
      <c r="C103" s="238" t="s">
        <v>266</v>
      </c>
      <c r="D103" s="191"/>
      <c r="E103" s="191"/>
      <c r="F103" s="191"/>
      <c r="G103" s="191"/>
      <c r="H103" s="191"/>
      <c r="I103" s="191"/>
      <c r="J103" s="191"/>
      <c r="K103" s="191"/>
      <c r="L103" s="191"/>
      <c r="M103" s="192"/>
      <c r="N103" s="115"/>
      <c r="O103" s="116"/>
      <c r="P103" s="115">
        <v>6</v>
      </c>
      <c r="Q103" s="116"/>
      <c r="R103" s="115"/>
      <c r="S103" s="116"/>
      <c r="T103" s="117">
        <f t="shared" si="10"/>
        <v>3</v>
      </c>
      <c r="U103" s="116"/>
      <c r="V103" s="115">
        <v>90</v>
      </c>
      <c r="W103" s="116"/>
      <c r="X103" s="115">
        <f t="shared" si="11"/>
        <v>36</v>
      </c>
      <c r="Y103" s="116"/>
      <c r="Z103" s="117">
        <v>10</v>
      </c>
      <c r="AA103" s="116"/>
      <c r="AB103" s="115"/>
      <c r="AC103" s="116"/>
      <c r="AD103" s="115">
        <v>26</v>
      </c>
      <c r="AE103" s="116"/>
      <c r="AF103" s="115">
        <f t="shared" si="7"/>
        <v>54</v>
      </c>
      <c r="AG103" s="116"/>
      <c r="AH103" s="76"/>
      <c r="AI103" s="77"/>
      <c r="AJ103" s="76"/>
      <c r="AK103" s="77"/>
      <c r="AL103" s="76"/>
      <c r="AM103" s="77"/>
      <c r="AN103" s="76"/>
      <c r="AO103" s="77"/>
      <c r="AP103" s="76">
        <f>BM103/AP53</f>
        <v>2.25</v>
      </c>
      <c r="AQ103" s="77"/>
      <c r="AR103" s="76"/>
      <c r="AS103" s="77"/>
      <c r="AT103" s="76"/>
      <c r="AU103" s="77"/>
      <c r="AV103" s="76"/>
      <c r="AW103" s="77"/>
      <c r="AX103" s="12"/>
      <c r="AY103" s="62"/>
      <c r="AZ103" s="60"/>
      <c r="BA103" s="60"/>
      <c r="BB103" s="60"/>
      <c r="BC103" s="60">
        <v>3</v>
      </c>
      <c r="BD103" s="60"/>
      <c r="BE103" s="60"/>
      <c r="BF103" s="60"/>
      <c r="BG103" s="60">
        <f t="shared" si="9"/>
        <v>3</v>
      </c>
      <c r="BH103" s="75"/>
      <c r="BI103" s="61"/>
      <c r="BJ103" s="61"/>
      <c r="BK103" s="61"/>
      <c r="BL103" s="61"/>
      <c r="BM103" s="81">
        <v>36</v>
      </c>
      <c r="BN103" s="61"/>
      <c r="BO103" s="61"/>
      <c r="BP103" s="61"/>
      <c r="BQ103" s="61">
        <f t="shared" si="2"/>
        <v>36</v>
      </c>
    </row>
    <row r="104" spans="1:69" ht="22.5" customHeight="1">
      <c r="A104" s="117" t="s">
        <v>177</v>
      </c>
      <c r="B104" s="116"/>
      <c r="C104" s="236" t="s">
        <v>178</v>
      </c>
      <c r="D104" s="191"/>
      <c r="E104" s="191"/>
      <c r="F104" s="191"/>
      <c r="G104" s="191"/>
      <c r="H104" s="191"/>
      <c r="I104" s="191"/>
      <c r="J104" s="191"/>
      <c r="K104" s="191"/>
      <c r="L104" s="191"/>
      <c r="M104" s="192"/>
      <c r="N104" s="121"/>
      <c r="O104" s="116"/>
      <c r="P104" s="120">
        <v>6</v>
      </c>
      <c r="Q104" s="116"/>
      <c r="R104" s="121"/>
      <c r="S104" s="116"/>
      <c r="T104" s="123">
        <f t="shared" si="10"/>
        <v>3</v>
      </c>
      <c r="U104" s="116"/>
      <c r="V104" s="123">
        <v>90</v>
      </c>
      <c r="W104" s="116"/>
      <c r="X104" s="120">
        <f t="shared" si="11"/>
        <v>0</v>
      </c>
      <c r="Y104" s="116"/>
      <c r="Z104" s="121"/>
      <c r="AA104" s="116"/>
      <c r="AB104" s="121"/>
      <c r="AC104" s="116"/>
      <c r="AD104" s="121"/>
      <c r="AE104" s="116"/>
      <c r="AF104" s="120">
        <f t="shared" si="7"/>
        <v>90</v>
      </c>
      <c r="AG104" s="116"/>
      <c r="AH104" s="64"/>
      <c r="AI104" s="65"/>
      <c r="AJ104" s="152"/>
      <c r="AK104" s="116"/>
      <c r="AL104" s="152"/>
      <c r="AM104" s="116"/>
      <c r="AN104" s="154">
        <v>90</v>
      </c>
      <c r="AO104" s="116"/>
      <c r="AP104" s="64"/>
      <c r="AQ104" s="65"/>
      <c r="AR104" s="64"/>
      <c r="AS104" s="65"/>
      <c r="AT104" s="64"/>
      <c r="AU104" s="65"/>
      <c r="AV104" s="64"/>
      <c r="AW104" s="65"/>
      <c r="AX104" s="12"/>
      <c r="AY104" s="62"/>
      <c r="AZ104" s="60"/>
      <c r="BA104" s="60"/>
      <c r="BB104" s="60"/>
      <c r="BC104" s="60"/>
      <c r="BD104" s="60">
        <v>3</v>
      </c>
      <c r="BE104" s="60"/>
      <c r="BF104" s="60"/>
      <c r="BG104" s="60">
        <f t="shared" si="9"/>
        <v>3</v>
      </c>
      <c r="BH104" s="12"/>
      <c r="BI104" s="61"/>
      <c r="BJ104" s="61"/>
      <c r="BK104" s="61"/>
      <c r="BL104" s="61"/>
      <c r="BM104" s="61"/>
      <c r="BN104" s="61"/>
      <c r="BO104" s="61"/>
      <c r="BP104" s="61"/>
      <c r="BQ104" s="61">
        <f t="shared" si="2"/>
        <v>0</v>
      </c>
    </row>
    <row r="105" spans="1:69" ht="33.75" customHeight="1">
      <c r="A105" s="117" t="s">
        <v>179</v>
      </c>
      <c r="B105" s="116"/>
      <c r="C105" s="236" t="s">
        <v>68</v>
      </c>
      <c r="D105" s="191"/>
      <c r="E105" s="191"/>
      <c r="F105" s="191"/>
      <c r="G105" s="191"/>
      <c r="H105" s="191"/>
      <c r="I105" s="191"/>
      <c r="J105" s="191"/>
      <c r="K105" s="191"/>
      <c r="L105" s="191"/>
      <c r="M105" s="192"/>
      <c r="N105" s="121"/>
      <c r="O105" s="116"/>
      <c r="P105" s="120">
        <v>4</v>
      </c>
      <c r="Q105" s="116"/>
      <c r="R105" s="121"/>
      <c r="S105" s="116"/>
      <c r="T105" s="123">
        <f t="shared" si="10"/>
        <v>6</v>
      </c>
      <c r="U105" s="116"/>
      <c r="V105" s="123">
        <v>180</v>
      </c>
      <c r="W105" s="116"/>
      <c r="X105" s="120">
        <f t="shared" si="11"/>
        <v>0</v>
      </c>
      <c r="Y105" s="116"/>
      <c r="Z105" s="121"/>
      <c r="AA105" s="116"/>
      <c r="AB105" s="121"/>
      <c r="AC105" s="116"/>
      <c r="AD105" s="121"/>
      <c r="AE105" s="116"/>
      <c r="AF105" s="120">
        <f t="shared" si="7"/>
        <v>180</v>
      </c>
      <c r="AG105" s="116"/>
      <c r="AH105" s="63"/>
      <c r="AI105" s="67"/>
      <c r="AJ105" s="121"/>
      <c r="AK105" s="116"/>
      <c r="AL105" s="63"/>
      <c r="AM105" s="67"/>
      <c r="AN105" s="123">
        <v>180</v>
      </c>
      <c r="AO105" s="116"/>
      <c r="AP105" s="63"/>
      <c r="AQ105" s="67"/>
      <c r="AR105" s="123"/>
      <c r="AS105" s="116"/>
      <c r="AT105" s="63"/>
      <c r="AU105" s="67"/>
      <c r="AV105" s="123"/>
      <c r="AW105" s="116"/>
      <c r="AX105" s="75"/>
      <c r="AY105" s="62"/>
      <c r="AZ105" s="60"/>
      <c r="BA105" s="60"/>
      <c r="BB105" s="86">
        <v>6</v>
      </c>
      <c r="BC105" s="60"/>
      <c r="BD105" s="60"/>
      <c r="BE105" s="60"/>
      <c r="BF105" s="60"/>
      <c r="BG105" s="60">
        <f t="shared" si="9"/>
        <v>6</v>
      </c>
      <c r="BH105" s="75"/>
      <c r="BI105" s="61"/>
      <c r="BJ105" s="61"/>
      <c r="BK105" s="61"/>
      <c r="BL105" s="61"/>
      <c r="BM105" s="61"/>
      <c r="BN105" s="61"/>
      <c r="BO105" s="61"/>
      <c r="BP105" s="61"/>
      <c r="BQ105" s="61">
        <f t="shared" si="2"/>
        <v>0</v>
      </c>
    </row>
    <row r="106" spans="1:69" ht="33.75" customHeight="1">
      <c r="A106" s="117" t="s">
        <v>180</v>
      </c>
      <c r="B106" s="116"/>
      <c r="C106" s="236" t="s">
        <v>71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2"/>
      <c r="N106" s="121"/>
      <c r="O106" s="116"/>
      <c r="P106" s="120">
        <v>6</v>
      </c>
      <c r="Q106" s="116"/>
      <c r="R106" s="121"/>
      <c r="S106" s="116"/>
      <c r="T106" s="123">
        <f t="shared" si="10"/>
        <v>6</v>
      </c>
      <c r="U106" s="116"/>
      <c r="V106" s="123">
        <v>180</v>
      </c>
      <c r="W106" s="116"/>
      <c r="X106" s="120">
        <f t="shared" si="11"/>
        <v>0</v>
      </c>
      <c r="Y106" s="116"/>
      <c r="Z106" s="121"/>
      <c r="AA106" s="116"/>
      <c r="AB106" s="121"/>
      <c r="AC106" s="116"/>
      <c r="AD106" s="121"/>
      <c r="AE106" s="116"/>
      <c r="AF106" s="120">
        <f t="shared" si="7"/>
        <v>180</v>
      </c>
      <c r="AG106" s="116"/>
      <c r="AH106" s="63"/>
      <c r="AI106" s="67"/>
      <c r="AJ106" s="121"/>
      <c r="AK106" s="116"/>
      <c r="AL106" s="63"/>
      <c r="AM106" s="67"/>
      <c r="AN106" s="123"/>
      <c r="AO106" s="116"/>
      <c r="AP106" s="63"/>
      <c r="AQ106" s="67"/>
      <c r="AR106" s="123">
        <v>180</v>
      </c>
      <c r="AS106" s="116"/>
      <c r="AT106" s="63"/>
      <c r="AU106" s="67"/>
      <c r="AV106" s="123"/>
      <c r="AW106" s="116"/>
      <c r="AX106" s="75"/>
      <c r="AY106" s="62"/>
      <c r="AZ106" s="60"/>
      <c r="BA106" s="60"/>
      <c r="BB106" s="60"/>
      <c r="BC106" s="60"/>
      <c r="BD106" s="86">
        <v>6</v>
      </c>
      <c r="BE106" s="60"/>
      <c r="BF106" s="60"/>
      <c r="BG106" s="60">
        <f t="shared" si="9"/>
        <v>6</v>
      </c>
      <c r="BH106" s="75"/>
      <c r="BI106" s="61"/>
      <c r="BJ106" s="61"/>
      <c r="BK106" s="61"/>
      <c r="BL106" s="61"/>
      <c r="BM106" s="61"/>
      <c r="BN106" s="61"/>
      <c r="BO106" s="61"/>
      <c r="BP106" s="61"/>
      <c r="BQ106" s="61">
        <f t="shared" si="2"/>
        <v>0</v>
      </c>
    </row>
    <row r="107" spans="1:69" ht="33.75" customHeight="1">
      <c r="A107" s="117" t="s">
        <v>181</v>
      </c>
      <c r="B107" s="116"/>
      <c r="C107" s="236" t="s">
        <v>73</v>
      </c>
      <c r="D107" s="191"/>
      <c r="E107" s="191"/>
      <c r="F107" s="191"/>
      <c r="G107" s="191"/>
      <c r="H107" s="191"/>
      <c r="I107" s="191"/>
      <c r="J107" s="191"/>
      <c r="K107" s="191"/>
      <c r="L107" s="191"/>
      <c r="M107" s="192"/>
      <c r="N107" s="121"/>
      <c r="O107" s="116"/>
      <c r="P107" s="120">
        <v>8</v>
      </c>
      <c r="Q107" s="116"/>
      <c r="R107" s="121"/>
      <c r="S107" s="116"/>
      <c r="T107" s="123">
        <f t="shared" si="10"/>
        <v>6</v>
      </c>
      <c r="U107" s="116"/>
      <c r="V107" s="123">
        <v>180</v>
      </c>
      <c r="W107" s="116"/>
      <c r="X107" s="120">
        <f t="shared" si="11"/>
        <v>0</v>
      </c>
      <c r="Y107" s="116"/>
      <c r="Z107" s="121"/>
      <c r="AA107" s="116"/>
      <c r="AB107" s="121"/>
      <c r="AC107" s="116"/>
      <c r="AD107" s="121"/>
      <c r="AE107" s="116"/>
      <c r="AF107" s="120">
        <f t="shared" si="7"/>
        <v>180</v>
      </c>
      <c r="AG107" s="116"/>
      <c r="AH107" s="63"/>
      <c r="AI107" s="67"/>
      <c r="AJ107" s="121"/>
      <c r="AK107" s="116"/>
      <c r="AL107" s="63"/>
      <c r="AM107" s="67"/>
      <c r="AN107" s="123"/>
      <c r="AO107" s="116"/>
      <c r="AP107" s="63"/>
      <c r="AQ107" s="67"/>
      <c r="AR107" s="123"/>
      <c r="AS107" s="116"/>
      <c r="AT107" s="63"/>
      <c r="AU107" s="67"/>
      <c r="AV107" s="123">
        <v>180</v>
      </c>
      <c r="AW107" s="116"/>
      <c r="AX107" s="75"/>
      <c r="AY107" s="62"/>
      <c r="AZ107" s="60"/>
      <c r="BA107" s="60"/>
      <c r="BB107" s="60"/>
      <c r="BC107" s="60"/>
      <c r="BD107" s="60"/>
      <c r="BE107" s="60"/>
      <c r="BF107" s="86">
        <v>6</v>
      </c>
      <c r="BG107" s="60">
        <f t="shared" si="9"/>
        <v>6</v>
      </c>
      <c r="BH107" s="75"/>
      <c r="BI107" s="61"/>
      <c r="BJ107" s="61"/>
      <c r="BK107" s="61"/>
      <c r="BL107" s="61"/>
      <c r="BM107" s="61"/>
      <c r="BN107" s="61"/>
      <c r="BO107" s="61"/>
      <c r="BP107" s="61"/>
      <c r="BQ107" s="61">
        <f t="shared" si="2"/>
        <v>0</v>
      </c>
    </row>
    <row r="108" spans="1:69" ht="33.75" customHeight="1">
      <c r="A108" s="117" t="s">
        <v>182</v>
      </c>
      <c r="B108" s="116"/>
      <c r="C108" s="236" t="s">
        <v>75</v>
      </c>
      <c r="D108" s="191"/>
      <c r="E108" s="191"/>
      <c r="F108" s="191"/>
      <c r="G108" s="191"/>
      <c r="H108" s="191"/>
      <c r="I108" s="191"/>
      <c r="J108" s="191"/>
      <c r="K108" s="191"/>
      <c r="L108" s="191"/>
      <c r="M108" s="192"/>
      <c r="N108" s="121"/>
      <c r="O108" s="116"/>
      <c r="P108" s="120">
        <v>8</v>
      </c>
      <c r="Q108" s="116"/>
      <c r="R108" s="121"/>
      <c r="S108" s="116"/>
      <c r="T108" s="123">
        <f t="shared" si="10"/>
        <v>6</v>
      </c>
      <c r="U108" s="116"/>
      <c r="V108" s="123">
        <v>180</v>
      </c>
      <c r="W108" s="116"/>
      <c r="X108" s="120">
        <f t="shared" si="11"/>
        <v>0</v>
      </c>
      <c r="Y108" s="116"/>
      <c r="Z108" s="121"/>
      <c r="AA108" s="116"/>
      <c r="AB108" s="121"/>
      <c r="AC108" s="116"/>
      <c r="AD108" s="121"/>
      <c r="AE108" s="116"/>
      <c r="AF108" s="120">
        <f t="shared" si="7"/>
        <v>180</v>
      </c>
      <c r="AG108" s="116"/>
      <c r="AH108" s="63"/>
      <c r="AI108" s="67"/>
      <c r="AJ108" s="121"/>
      <c r="AK108" s="116"/>
      <c r="AL108" s="63"/>
      <c r="AM108" s="67"/>
      <c r="AN108" s="123"/>
      <c r="AO108" s="116"/>
      <c r="AP108" s="63"/>
      <c r="AQ108" s="67"/>
      <c r="AR108" s="123"/>
      <c r="AS108" s="116"/>
      <c r="AT108" s="63"/>
      <c r="AU108" s="67"/>
      <c r="AV108" s="123">
        <v>180</v>
      </c>
      <c r="AW108" s="116"/>
      <c r="AX108" s="75"/>
      <c r="AY108" s="62"/>
      <c r="AZ108" s="60"/>
      <c r="BA108" s="60"/>
      <c r="BB108" s="60"/>
      <c r="BC108" s="60"/>
      <c r="BD108" s="60"/>
      <c r="BE108" s="60"/>
      <c r="BF108" s="86">
        <v>6</v>
      </c>
      <c r="BG108" s="60">
        <f t="shared" si="9"/>
        <v>6</v>
      </c>
      <c r="BH108" s="75"/>
      <c r="BI108" s="61"/>
      <c r="BJ108" s="61"/>
      <c r="BK108" s="61"/>
      <c r="BL108" s="61"/>
      <c r="BM108" s="61"/>
      <c r="BN108" s="61"/>
      <c r="BO108" s="61"/>
      <c r="BP108" s="61"/>
      <c r="BQ108" s="61">
        <f t="shared" si="2"/>
        <v>0</v>
      </c>
    </row>
    <row r="109" spans="1:69" ht="22.5" customHeight="1">
      <c r="A109" s="117" t="s">
        <v>183</v>
      </c>
      <c r="B109" s="116"/>
      <c r="C109" s="236" t="s">
        <v>184</v>
      </c>
      <c r="D109" s="191"/>
      <c r="E109" s="191"/>
      <c r="F109" s="191"/>
      <c r="G109" s="191"/>
      <c r="H109" s="191"/>
      <c r="I109" s="191"/>
      <c r="J109" s="191"/>
      <c r="K109" s="191"/>
      <c r="L109" s="191"/>
      <c r="M109" s="192"/>
      <c r="N109" s="121"/>
      <c r="O109" s="116"/>
      <c r="P109" s="120"/>
      <c r="Q109" s="116"/>
      <c r="R109" s="121"/>
      <c r="S109" s="116"/>
      <c r="T109" s="123">
        <v>4.5</v>
      </c>
      <c r="U109" s="116"/>
      <c r="V109" s="120">
        <f>T109*30</f>
        <v>135</v>
      </c>
      <c r="W109" s="116"/>
      <c r="X109" s="120">
        <f t="shared" si="11"/>
        <v>0</v>
      </c>
      <c r="Y109" s="116"/>
      <c r="Z109" s="121"/>
      <c r="AA109" s="116"/>
      <c r="AB109" s="121"/>
      <c r="AC109" s="116"/>
      <c r="AD109" s="121"/>
      <c r="AE109" s="116"/>
      <c r="AF109" s="120">
        <f t="shared" si="7"/>
        <v>135</v>
      </c>
      <c r="AG109" s="116"/>
      <c r="AH109" s="63"/>
      <c r="AI109" s="67"/>
      <c r="AJ109" s="63"/>
      <c r="AK109" s="67"/>
      <c r="AL109" s="63"/>
      <c r="AM109" s="67"/>
      <c r="AN109" s="63"/>
      <c r="AO109" s="67"/>
      <c r="AP109" s="63"/>
      <c r="AQ109" s="67"/>
      <c r="AR109" s="63"/>
      <c r="AS109" s="67"/>
      <c r="AT109" s="121"/>
      <c r="AU109" s="116"/>
      <c r="AV109" s="123">
        <v>135</v>
      </c>
      <c r="AW109" s="116"/>
      <c r="AX109" s="75"/>
      <c r="AY109" s="62"/>
      <c r="AZ109" s="60"/>
      <c r="BA109" s="60"/>
      <c r="BB109" s="60"/>
      <c r="BC109" s="60"/>
      <c r="BD109" s="60"/>
      <c r="BE109" s="60"/>
      <c r="BF109" s="60">
        <v>4.5</v>
      </c>
      <c r="BG109" s="60">
        <f t="shared" si="9"/>
        <v>4.5</v>
      </c>
      <c r="BH109" s="75"/>
      <c r="BI109" s="61"/>
      <c r="BJ109" s="61"/>
      <c r="BK109" s="61"/>
      <c r="BL109" s="61"/>
      <c r="BM109" s="61"/>
      <c r="BN109" s="61"/>
      <c r="BO109" s="61"/>
      <c r="BP109" s="61"/>
      <c r="BQ109" s="61">
        <f t="shared" si="2"/>
        <v>0</v>
      </c>
    </row>
    <row r="110" spans="1:69" ht="19.5" customHeight="1">
      <c r="A110" s="124"/>
      <c r="B110" s="116"/>
      <c r="C110" s="237" t="s">
        <v>117</v>
      </c>
      <c r="D110" s="191"/>
      <c r="E110" s="191"/>
      <c r="F110" s="191"/>
      <c r="G110" s="191"/>
      <c r="H110" s="191"/>
      <c r="I110" s="191"/>
      <c r="J110" s="191"/>
      <c r="K110" s="191"/>
      <c r="L110" s="191"/>
      <c r="M110" s="192"/>
      <c r="N110" s="126"/>
      <c r="O110" s="116"/>
      <c r="P110" s="126"/>
      <c r="Q110" s="116"/>
      <c r="R110" s="126"/>
      <c r="S110" s="116"/>
      <c r="T110" s="124">
        <f>SUM(T66:U109)</f>
        <v>195</v>
      </c>
      <c r="U110" s="116"/>
      <c r="V110" s="124">
        <f>SUM(V66:W109)</f>
        <v>5850</v>
      </c>
      <c r="W110" s="116"/>
      <c r="X110" s="124">
        <f>SUM(X66:Y109)</f>
        <v>1980</v>
      </c>
      <c r="Y110" s="116"/>
      <c r="Z110" s="124">
        <f>SUM(Z66:AA109)</f>
        <v>788</v>
      </c>
      <c r="AA110" s="116"/>
      <c r="AB110" s="124">
        <f>SUM(AB66:AC109)</f>
        <v>0</v>
      </c>
      <c r="AC110" s="116"/>
      <c r="AD110" s="124">
        <f>SUM(AD66:AE109)</f>
        <v>1172</v>
      </c>
      <c r="AE110" s="116"/>
      <c r="AF110" s="124">
        <f>SUM(AF66:AG109)</f>
        <v>3870</v>
      </c>
      <c r="AG110" s="116"/>
      <c r="AH110" s="125">
        <f>SUM(AH66:AH109)</f>
        <v>14.75</v>
      </c>
      <c r="AI110" s="116"/>
      <c r="AJ110" s="125">
        <f>SUM(AJ66:AJ109)</f>
        <v>14.777777777777775</v>
      </c>
      <c r="AK110" s="116"/>
      <c r="AL110" s="125">
        <f>SUM(AL66:AL109)</f>
        <v>18.125</v>
      </c>
      <c r="AM110" s="116"/>
      <c r="AN110" s="125">
        <f>SUM(AN66:AO104)</f>
        <v>102.25</v>
      </c>
      <c r="AO110" s="116"/>
      <c r="AP110" s="125">
        <f>SUM(AP66:AP109)</f>
        <v>18.5</v>
      </c>
      <c r="AQ110" s="116"/>
      <c r="AR110" s="125">
        <f>SUM(AR66:AS104)</f>
        <v>14.25</v>
      </c>
      <c r="AS110" s="116"/>
      <c r="AT110" s="125">
        <f>SUM(AT66:AT109)</f>
        <v>19.125</v>
      </c>
      <c r="AU110" s="116"/>
      <c r="AV110" s="125">
        <f>SUM(AV66:AW104)</f>
        <v>14</v>
      </c>
      <c r="AW110" s="116"/>
      <c r="AX110" s="12"/>
      <c r="AY110" s="62"/>
      <c r="AZ110" s="60"/>
      <c r="BA110" s="60"/>
      <c r="BB110" s="60"/>
      <c r="BC110" s="60"/>
      <c r="BD110" s="60"/>
      <c r="BE110" s="60"/>
      <c r="BF110" s="60"/>
      <c r="BG110" s="60">
        <f t="shared" si="9"/>
        <v>0</v>
      </c>
      <c r="BH110" s="12"/>
      <c r="BI110" s="61"/>
      <c r="BJ110" s="61"/>
      <c r="BK110" s="61"/>
      <c r="BL110" s="61"/>
      <c r="BM110" s="61"/>
      <c r="BN110" s="61"/>
      <c r="BO110" s="61"/>
      <c r="BP110" s="61"/>
      <c r="BQ110" s="61">
        <f t="shared" si="2"/>
        <v>0</v>
      </c>
    </row>
    <row r="111" spans="1:69" ht="21.75" customHeight="1">
      <c r="A111" s="124"/>
      <c r="B111" s="116"/>
      <c r="C111" s="240" t="s">
        <v>185</v>
      </c>
      <c r="D111" s="191"/>
      <c r="E111" s="191"/>
      <c r="F111" s="191"/>
      <c r="G111" s="191"/>
      <c r="H111" s="191"/>
      <c r="I111" s="191"/>
      <c r="J111" s="191"/>
      <c r="K111" s="191"/>
      <c r="L111" s="191"/>
      <c r="M111" s="192"/>
      <c r="N111" s="126"/>
      <c r="O111" s="116"/>
      <c r="P111" s="126"/>
      <c r="Q111" s="116"/>
      <c r="R111" s="126"/>
      <c r="S111" s="116"/>
      <c r="T111" s="124">
        <f>SUM(T110+T64)</f>
        <v>216</v>
      </c>
      <c r="U111" s="116"/>
      <c r="V111" s="124">
        <f>SUM(V110+V64)</f>
        <v>6480</v>
      </c>
      <c r="W111" s="116"/>
      <c r="X111" s="124">
        <f>SUM(X110+X64)</f>
        <v>2230</v>
      </c>
      <c r="Y111" s="116"/>
      <c r="Z111" s="124">
        <f>SUM(Z110+Z64)</f>
        <v>880</v>
      </c>
      <c r="AA111" s="116"/>
      <c r="AB111" s="124">
        <f>SUM(AB110+AB64)</f>
        <v>0</v>
      </c>
      <c r="AC111" s="116"/>
      <c r="AD111" s="124">
        <f>SUM(AD110+AD64)</f>
        <v>1330</v>
      </c>
      <c r="AE111" s="116"/>
      <c r="AF111" s="124">
        <f>SUM(AF110+AF64)</f>
        <v>4250</v>
      </c>
      <c r="AG111" s="116"/>
      <c r="AH111" s="125">
        <f>SUM(AH110+AH64)</f>
        <v>20.375</v>
      </c>
      <c r="AI111" s="116"/>
      <c r="AJ111" s="125">
        <f>SUM(AJ110+AJ64)</f>
        <v>18.666666666666664</v>
      </c>
      <c r="AK111" s="116"/>
      <c r="AL111" s="125">
        <f>SUM(AL110+AL64)</f>
        <v>20</v>
      </c>
      <c r="AM111" s="116"/>
      <c r="AN111" s="125">
        <f>SUM(AN110+AN64)</f>
        <v>106</v>
      </c>
      <c r="AO111" s="116"/>
      <c r="AP111" s="125">
        <f>SUM(AP110+AP64)</f>
        <v>18.5</v>
      </c>
      <c r="AQ111" s="116"/>
      <c r="AR111" s="125">
        <f>SUM(AR110+AR64)</f>
        <v>14.25</v>
      </c>
      <c r="AS111" s="116"/>
      <c r="AT111" s="125">
        <f>SUM(AT110+AT64)</f>
        <v>19.125</v>
      </c>
      <c r="AU111" s="116"/>
      <c r="AV111" s="125">
        <f>SUM(AV110+AV64)</f>
        <v>14</v>
      </c>
      <c r="AW111" s="116"/>
      <c r="AX111" s="75"/>
      <c r="AY111" s="62"/>
      <c r="AZ111" s="60"/>
      <c r="BA111" s="60"/>
      <c r="BB111" s="60"/>
      <c r="BC111" s="60"/>
      <c r="BD111" s="60"/>
      <c r="BE111" s="60"/>
      <c r="BF111" s="60"/>
      <c r="BG111" s="60">
        <f t="shared" si="9"/>
        <v>0</v>
      </c>
      <c r="BH111" s="12"/>
      <c r="BI111" s="61"/>
      <c r="BJ111" s="61"/>
      <c r="BK111" s="61"/>
      <c r="BL111" s="61"/>
      <c r="BM111" s="61"/>
      <c r="BN111" s="61"/>
      <c r="BO111" s="61"/>
      <c r="BP111" s="61"/>
      <c r="BQ111" s="61">
        <f t="shared" si="2"/>
        <v>0</v>
      </c>
    </row>
    <row r="112" spans="1:69" ht="22.5" customHeight="1">
      <c r="A112" s="132" t="s">
        <v>186</v>
      </c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  <c r="AN112" s="119"/>
      <c r="AO112" s="119"/>
      <c r="AP112" s="119"/>
      <c r="AQ112" s="119"/>
      <c r="AR112" s="119"/>
      <c r="AS112" s="119"/>
      <c r="AT112" s="119"/>
      <c r="AU112" s="119"/>
      <c r="AV112" s="119"/>
      <c r="AW112" s="116"/>
      <c r="AX112" s="12"/>
      <c r="AY112" s="62"/>
      <c r="AZ112" s="60"/>
      <c r="BA112" s="60"/>
      <c r="BB112" s="60"/>
      <c r="BC112" s="60"/>
      <c r="BD112" s="60"/>
      <c r="BE112" s="60"/>
      <c r="BF112" s="60"/>
      <c r="BG112" s="60">
        <f t="shared" si="9"/>
        <v>0</v>
      </c>
      <c r="BH112" s="12"/>
      <c r="BI112" s="61"/>
      <c r="BJ112" s="61"/>
      <c r="BK112" s="61"/>
      <c r="BL112" s="61"/>
      <c r="BM112" s="61"/>
      <c r="BN112" s="61"/>
      <c r="BO112" s="61"/>
      <c r="BP112" s="61"/>
      <c r="BQ112" s="61">
        <f t="shared" si="2"/>
        <v>0</v>
      </c>
    </row>
    <row r="113" spans="1:69" ht="18.75" customHeight="1">
      <c r="A113" s="132" t="s">
        <v>101</v>
      </c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19"/>
      <c r="AU113" s="119"/>
      <c r="AV113" s="119"/>
      <c r="AW113" s="116"/>
      <c r="AX113" s="12"/>
      <c r="AY113" s="62"/>
      <c r="AZ113" s="60"/>
      <c r="BA113" s="60"/>
      <c r="BB113" s="60"/>
      <c r="BC113" s="60"/>
      <c r="BD113" s="60"/>
      <c r="BE113" s="60"/>
      <c r="BF113" s="60"/>
      <c r="BG113" s="60">
        <f t="shared" si="9"/>
        <v>0</v>
      </c>
      <c r="BH113" s="75"/>
      <c r="BI113" s="61"/>
      <c r="BJ113" s="61"/>
      <c r="BK113" s="61"/>
      <c r="BL113" s="61"/>
      <c r="BM113" s="61"/>
      <c r="BN113" s="61"/>
      <c r="BO113" s="61"/>
      <c r="BP113" s="61"/>
      <c r="BQ113" s="61">
        <f t="shared" si="2"/>
        <v>0</v>
      </c>
    </row>
    <row r="114" spans="1:69" ht="15.75" customHeight="1">
      <c r="AY114" s="87"/>
      <c r="BI114" s="61"/>
      <c r="BJ114" s="61"/>
      <c r="BK114" s="61"/>
      <c r="BL114" s="61"/>
      <c r="BM114" s="61"/>
      <c r="BN114" s="61"/>
      <c r="BO114" s="61"/>
      <c r="BP114" s="61"/>
      <c r="BQ114" s="61">
        <f t="shared" si="2"/>
        <v>0</v>
      </c>
    </row>
    <row r="115" spans="1:69" ht="24.75" customHeight="1">
      <c r="A115" s="133" t="s">
        <v>187</v>
      </c>
      <c r="B115" s="116"/>
      <c r="C115" s="238" t="s">
        <v>188</v>
      </c>
      <c r="D115" s="191"/>
      <c r="E115" s="191"/>
      <c r="F115" s="191"/>
      <c r="G115" s="191"/>
      <c r="H115" s="191"/>
      <c r="I115" s="191"/>
      <c r="J115" s="191"/>
      <c r="K115" s="191"/>
      <c r="L115" s="191"/>
      <c r="M115" s="192"/>
      <c r="N115" s="121"/>
      <c r="O115" s="116"/>
      <c r="P115" s="120">
        <v>3</v>
      </c>
      <c r="Q115" s="116"/>
      <c r="R115" s="121"/>
      <c r="S115" s="116"/>
      <c r="T115" s="123">
        <f>V115/30</f>
        <v>4</v>
      </c>
      <c r="U115" s="116"/>
      <c r="V115" s="120">
        <v>120</v>
      </c>
      <c r="W115" s="116"/>
      <c r="X115" s="120">
        <f>SUM(Z115:AE115)</f>
        <v>40</v>
      </c>
      <c r="Y115" s="116"/>
      <c r="Z115" s="123">
        <v>20</v>
      </c>
      <c r="AA115" s="116"/>
      <c r="AB115" s="121"/>
      <c r="AC115" s="116"/>
      <c r="AD115" s="120">
        <v>20</v>
      </c>
      <c r="AE115" s="116"/>
      <c r="AF115" s="120">
        <f>V115-X115</f>
        <v>80</v>
      </c>
      <c r="AG115" s="116"/>
      <c r="AH115" s="63"/>
      <c r="AI115" s="67"/>
      <c r="AJ115" s="63"/>
      <c r="AK115" s="67"/>
      <c r="AL115" s="66">
        <f>BK115/AL53</f>
        <v>2.5</v>
      </c>
      <c r="AM115" s="67"/>
      <c r="AN115" s="63"/>
      <c r="AO115" s="67"/>
      <c r="AP115" s="63"/>
      <c r="AQ115" s="67"/>
      <c r="AR115" s="63"/>
      <c r="AS115" s="67"/>
      <c r="AT115" s="121"/>
      <c r="AU115" s="116"/>
      <c r="AV115" s="63"/>
      <c r="AW115" s="78"/>
      <c r="AX115" s="12"/>
      <c r="AY115" s="62"/>
      <c r="AZ115" s="60"/>
      <c r="BA115" s="60">
        <v>4</v>
      </c>
      <c r="BB115" s="60"/>
      <c r="BC115" s="60"/>
      <c r="BD115" s="60"/>
      <c r="BE115" s="60"/>
      <c r="BF115" s="60"/>
      <c r="BG115" s="60">
        <f>SUM(AY115:BF115)</f>
        <v>4</v>
      </c>
      <c r="BH115" s="75"/>
      <c r="BI115" s="61"/>
      <c r="BJ115" s="61"/>
      <c r="BK115" s="61">
        <v>40</v>
      </c>
      <c r="BL115" s="61"/>
      <c r="BM115" s="61"/>
      <c r="BN115" s="61"/>
      <c r="BO115" s="61"/>
      <c r="BP115" s="61"/>
      <c r="BQ115" s="61">
        <f t="shared" si="2"/>
        <v>40</v>
      </c>
    </row>
    <row r="116" spans="1:69" ht="24.75" customHeight="1">
      <c r="A116" s="130" t="s">
        <v>189</v>
      </c>
      <c r="B116" s="116"/>
      <c r="C116" s="236" t="s">
        <v>190</v>
      </c>
      <c r="D116" s="191"/>
      <c r="E116" s="191"/>
      <c r="F116" s="191"/>
      <c r="G116" s="191"/>
      <c r="H116" s="191"/>
      <c r="I116" s="191"/>
      <c r="J116" s="191"/>
      <c r="K116" s="191"/>
      <c r="L116" s="191"/>
      <c r="M116" s="192"/>
      <c r="N116" s="131"/>
      <c r="O116" s="116"/>
      <c r="P116" s="120">
        <v>4</v>
      </c>
      <c r="Q116" s="116"/>
      <c r="R116" s="131"/>
      <c r="S116" s="116"/>
      <c r="T116" s="129" t="s">
        <v>191</v>
      </c>
      <c r="U116" s="116"/>
      <c r="V116" s="129" t="s">
        <v>191</v>
      </c>
      <c r="W116" s="116"/>
      <c r="X116" s="129" t="s">
        <v>191</v>
      </c>
      <c r="Y116" s="116"/>
      <c r="Z116" s="129" t="s">
        <v>191</v>
      </c>
      <c r="AA116" s="116"/>
      <c r="AB116" s="131"/>
      <c r="AC116" s="116"/>
      <c r="AD116" s="129" t="s">
        <v>191</v>
      </c>
      <c r="AE116" s="116"/>
      <c r="AF116" s="129" t="s">
        <v>191</v>
      </c>
      <c r="AG116" s="116"/>
      <c r="AH116" s="88"/>
      <c r="AI116" s="89"/>
      <c r="AJ116" s="88"/>
      <c r="AK116" s="89"/>
      <c r="AL116" s="90"/>
      <c r="AM116" s="91"/>
      <c r="AN116" s="129" t="s">
        <v>191</v>
      </c>
      <c r="AO116" s="116"/>
      <c r="AP116" s="63"/>
      <c r="AQ116" s="67"/>
      <c r="AR116" s="63"/>
      <c r="AS116" s="67"/>
      <c r="AT116" s="121"/>
      <c r="AU116" s="116"/>
      <c r="AV116" s="63"/>
      <c r="AW116" s="78"/>
      <c r="AX116" s="12"/>
      <c r="AY116" s="62"/>
      <c r="AZ116" s="60"/>
      <c r="BA116" s="60"/>
      <c r="BB116" s="92" t="s">
        <v>191</v>
      </c>
      <c r="BC116" s="31"/>
      <c r="BD116" s="60"/>
      <c r="BE116" s="60"/>
      <c r="BF116" s="60"/>
      <c r="BG116" s="60"/>
      <c r="BH116" s="75"/>
      <c r="BI116" s="61"/>
      <c r="BJ116" s="61"/>
      <c r="BK116" s="61"/>
      <c r="BL116" s="61"/>
      <c r="BM116" s="61"/>
      <c r="BN116" s="61"/>
      <c r="BO116" s="61"/>
      <c r="BP116" s="61"/>
      <c r="BQ116" s="61">
        <f t="shared" si="2"/>
        <v>0</v>
      </c>
    </row>
    <row r="117" spans="1:69" ht="18.75" customHeight="1">
      <c r="A117" s="132" t="s">
        <v>118</v>
      </c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  <c r="AN117" s="119"/>
      <c r="AO117" s="119"/>
      <c r="AP117" s="119"/>
      <c r="AQ117" s="119"/>
      <c r="AR117" s="119"/>
      <c r="AS117" s="119"/>
      <c r="AT117" s="119"/>
      <c r="AU117" s="119"/>
      <c r="AV117" s="119"/>
      <c r="AW117" s="116"/>
      <c r="AX117" s="12"/>
      <c r="AY117" s="62"/>
      <c r="AZ117" s="60"/>
      <c r="BA117" s="60"/>
      <c r="BB117" s="60"/>
      <c r="BC117" s="60"/>
      <c r="BD117" s="60"/>
      <c r="BE117" s="60"/>
      <c r="BF117" s="60"/>
      <c r="BG117" s="60">
        <f t="shared" ref="BG117:BG122" si="12">SUM(AY117:BF117)</f>
        <v>0</v>
      </c>
      <c r="BH117" s="75"/>
      <c r="BI117" s="61"/>
      <c r="BJ117" s="61"/>
      <c r="BK117" s="61"/>
      <c r="BL117" s="61"/>
      <c r="BM117" s="61"/>
      <c r="BN117" s="61"/>
      <c r="BO117" s="61"/>
      <c r="BP117" s="61"/>
      <c r="BQ117" s="61">
        <f t="shared" si="2"/>
        <v>0</v>
      </c>
    </row>
    <row r="118" spans="1:69" ht="24.75" customHeight="1">
      <c r="A118" s="130" t="s">
        <v>192</v>
      </c>
      <c r="B118" s="116"/>
      <c r="C118" s="236" t="s">
        <v>193</v>
      </c>
      <c r="D118" s="191"/>
      <c r="E118" s="191"/>
      <c r="F118" s="191"/>
      <c r="G118" s="191"/>
      <c r="H118" s="191"/>
      <c r="I118" s="191"/>
      <c r="J118" s="191"/>
      <c r="K118" s="191"/>
      <c r="L118" s="191"/>
      <c r="M118" s="192"/>
      <c r="N118" s="121"/>
      <c r="O118" s="116"/>
      <c r="P118" s="120">
        <v>4</v>
      </c>
      <c r="Q118" s="116"/>
      <c r="R118" s="121"/>
      <c r="S118" s="116"/>
      <c r="T118" s="123">
        <f t="shared" ref="T118:T122" si="13">V118/30</f>
        <v>4</v>
      </c>
      <c r="U118" s="116"/>
      <c r="V118" s="120">
        <v>120</v>
      </c>
      <c r="W118" s="116"/>
      <c r="X118" s="120">
        <f t="shared" ref="X118:X122" si="14">SUM(Z118:AE118)</f>
        <v>40</v>
      </c>
      <c r="Y118" s="116"/>
      <c r="Z118" s="123">
        <v>20</v>
      </c>
      <c r="AA118" s="116"/>
      <c r="AB118" s="121"/>
      <c r="AC118" s="116"/>
      <c r="AD118" s="123">
        <v>20</v>
      </c>
      <c r="AE118" s="116"/>
      <c r="AF118" s="120">
        <f t="shared" ref="AF118:AF122" si="15">V118-X118</f>
        <v>80</v>
      </c>
      <c r="AG118" s="116"/>
      <c r="AH118" s="64"/>
      <c r="AI118" s="65"/>
      <c r="AJ118" s="64"/>
      <c r="AK118" s="65"/>
      <c r="AL118" s="64"/>
      <c r="AM118" s="65"/>
      <c r="AN118" s="66">
        <f>BL118/AN53</f>
        <v>2.5</v>
      </c>
      <c r="AO118" s="65"/>
      <c r="AP118" s="64"/>
      <c r="AQ118" s="65"/>
      <c r="AR118" s="64"/>
      <c r="AS118" s="65"/>
      <c r="AT118" s="64"/>
      <c r="AU118" s="65"/>
      <c r="AV118" s="64"/>
      <c r="AW118" s="65"/>
      <c r="AX118" s="12"/>
      <c r="AY118" s="62"/>
      <c r="AZ118" s="60"/>
      <c r="BA118" s="60"/>
      <c r="BB118" s="60">
        <v>4</v>
      </c>
      <c r="BC118" s="60"/>
      <c r="BD118" s="60"/>
      <c r="BE118" s="60"/>
      <c r="BF118" s="60"/>
      <c r="BG118" s="60">
        <f t="shared" si="12"/>
        <v>4</v>
      </c>
      <c r="BH118" s="75"/>
      <c r="BI118" s="61"/>
      <c r="BJ118" s="61"/>
      <c r="BK118" s="61"/>
      <c r="BL118" s="61">
        <v>40</v>
      </c>
      <c r="BM118" s="61"/>
      <c r="BN118" s="61"/>
      <c r="BO118" s="61"/>
      <c r="BP118" s="61"/>
      <c r="BQ118" s="61">
        <f t="shared" si="2"/>
        <v>40</v>
      </c>
    </row>
    <row r="119" spans="1:69" ht="24.75" customHeight="1">
      <c r="A119" s="130" t="s">
        <v>194</v>
      </c>
      <c r="B119" s="116"/>
      <c r="C119" s="236" t="s">
        <v>195</v>
      </c>
      <c r="D119" s="191"/>
      <c r="E119" s="191"/>
      <c r="F119" s="191"/>
      <c r="G119" s="191"/>
      <c r="H119" s="191"/>
      <c r="I119" s="191"/>
      <c r="J119" s="191"/>
      <c r="K119" s="191"/>
      <c r="L119" s="191"/>
      <c r="M119" s="192"/>
      <c r="N119" s="121"/>
      <c r="O119" s="116"/>
      <c r="P119" s="120">
        <v>5</v>
      </c>
      <c r="Q119" s="116"/>
      <c r="R119" s="121"/>
      <c r="S119" s="116"/>
      <c r="T119" s="123">
        <f t="shared" si="13"/>
        <v>4</v>
      </c>
      <c r="U119" s="116"/>
      <c r="V119" s="120">
        <v>120</v>
      </c>
      <c r="W119" s="116"/>
      <c r="X119" s="120">
        <f t="shared" si="14"/>
        <v>40</v>
      </c>
      <c r="Y119" s="116"/>
      <c r="Z119" s="123">
        <v>20</v>
      </c>
      <c r="AA119" s="116"/>
      <c r="AB119" s="121"/>
      <c r="AC119" s="116"/>
      <c r="AD119" s="123">
        <v>20</v>
      </c>
      <c r="AE119" s="116"/>
      <c r="AF119" s="120">
        <f t="shared" si="15"/>
        <v>80</v>
      </c>
      <c r="AG119" s="116"/>
      <c r="AH119" s="64"/>
      <c r="AI119" s="65"/>
      <c r="AJ119" s="64"/>
      <c r="AK119" s="65"/>
      <c r="AL119" s="64"/>
      <c r="AM119" s="65"/>
      <c r="AN119" s="64"/>
      <c r="AO119" s="65"/>
      <c r="AP119" s="66">
        <f>BM119/AP53</f>
        <v>2.5</v>
      </c>
      <c r="AQ119" s="65"/>
      <c r="AR119" s="64"/>
      <c r="AS119" s="65"/>
      <c r="AT119" s="64"/>
      <c r="AU119" s="65"/>
      <c r="AV119" s="64"/>
      <c r="AW119" s="65"/>
      <c r="AX119" s="12"/>
      <c r="AY119" s="62"/>
      <c r="AZ119" s="60"/>
      <c r="BA119" s="60"/>
      <c r="BB119" s="60"/>
      <c r="BC119" s="60">
        <v>4</v>
      </c>
      <c r="BD119" s="60"/>
      <c r="BE119" s="60"/>
      <c r="BF119" s="60"/>
      <c r="BG119" s="60">
        <f t="shared" si="12"/>
        <v>4</v>
      </c>
      <c r="BH119" s="75"/>
      <c r="BI119" s="61"/>
      <c r="BJ119" s="61"/>
      <c r="BK119" s="61"/>
      <c r="BL119" s="61"/>
      <c r="BM119" s="61">
        <v>40</v>
      </c>
      <c r="BN119" s="61"/>
      <c r="BO119" s="61"/>
      <c r="BP119" s="61"/>
      <c r="BQ119" s="61">
        <f t="shared" si="2"/>
        <v>40</v>
      </c>
    </row>
    <row r="120" spans="1:69" ht="21" customHeight="1">
      <c r="A120" s="123" t="s">
        <v>196</v>
      </c>
      <c r="B120" s="116"/>
      <c r="C120" s="236" t="s">
        <v>197</v>
      </c>
      <c r="D120" s="191"/>
      <c r="E120" s="191"/>
      <c r="F120" s="191"/>
      <c r="G120" s="191"/>
      <c r="H120" s="191"/>
      <c r="I120" s="191"/>
      <c r="J120" s="191"/>
      <c r="K120" s="191"/>
      <c r="L120" s="191"/>
      <c r="M120" s="192"/>
      <c r="N120" s="121"/>
      <c r="O120" s="116"/>
      <c r="P120" s="120">
        <v>6</v>
      </c>
      <c r="Q120" s="116"/>
      <c r="R120" s="121"/>
      <c r="S120" s="116"/>
      <c r="T120" s="123">
        <f t="shared" si="13"/>
        <v>4</v>
      </c>
      <c r="U120" s="116"/>
      <c r="V120" s="120">
        <v>120</v>
      </c>
      <c r="W120" s="116"/>
      <c r="X120" s="120">
        <f t="shared" si="14"/>
        <v>40</v>
      </c>
      <c r="Y120" s="116"/>
      <c r="Z120" s="123">
        <v>20</v>
      </c>
      <c r="AA120" s="116"/>
      <c r="AB120" s="121"/>
      <c r="AC120" s="116"/>
      <c r="AD120" s="123">
        <v>20</v>
      </c>
      <c r="AE120" s="116"/>
      <c r="AF120" s="120">
        <f t="shared" si="15"/>
        <v>80</v>
      </c>
      <c r="AG120" s="116"/>
      <c r="AH120" s="64"/>
      <c r="AI120" s="65"/>
      <c r="AJ120" s="64"/>
      <c r="AK120" s="65"/>
      <c r="AL120" s="64"/>
      <c r="AM120" s="65"/>
      <c r="AN120" s="64"/>
      <c r="AO120" s="65"/>
      <c r="AP120" s="64"/>
      <c r="AQ120" s="65"/>
      <c r="AR120" s="66">
        <f>BN120/AR53</f>
        <v>2.5</v>
      </c>
      <c r="AS120" s="65"/>
      <c r="AT120" s="64"/>
      <c r="AU120" s="65"/>
      <c r="AV120" s="64"/>
      <c r="AW120" s="65"/>
      <c r="AX120" s="12"/>
      <c r="AY120" s="62"/>
      <c r="AZ120" s="60"/>
      <c r="BA120" s="60"/>
      <c r="BB120" s="60"/>
      <c r="BC120" s="60"/>
      <c r="BD120" s="60">
        <v>4</v>
      </c>
      <c r="BE120" s="60"/>
      <c r="BF120" s="60"/>
      <c r="BG120" s="60">
        <f t="shared" si="12"/>
        <v>4</v>
      </c>
      <c r="BH120" s="12"/>
      <c r="BI120" s="61"/>
      <c r="BJ120" s="61"/>
      <c r="BK120" s="61"/>
      <c r="BL120" s="61"/>
      <c r="BM120" s="61"/>
      <c r="BN120" s="61">
        <v>40</v>
      </c>
      <c r="BO120" s="61"/>
      <c r="BP120" s="61"/>
      <c r="BQ120" s="61">
        <f t="shared" si="2"/>
        <v>40</v>
      </c>
    </row>
    <row r="121" spans="1:69" ht="24.75" customHeight="1">
      <c r="A121" s="130" t="s">
        <v>198</v>
      </c>
      <c r="B121" s="116"/>
      <c r="C121" s="236" t="s">
        <v>199</v>
      </c>
      <c r="D121" s="191"/>
      <c r="E121" s="191"/>
      <c r="F121" s="191"/>
      <c r="G121" s="191"/>
      <c r="H121" s="191"/>
      <c r="I121" s="191"/>
      <c r="J121" s="191"/>
      <c r="K121" s="191"/>
      <c r="L121" s="191"/>
      <c r="M121" s="192"/>
      <c r="N121" s="121"/>
      <c r="O121" s="116"/>
      <c r="P121" s="120">
        <v>7</v>
      </c>
      <c r="Q121" s="116"/>
      <c r="R121" s="121"/>
      <c r="S121" s="116"/>
      <c r="T121" s="123">
        <f t="shared" si="13"/>
        <v>4</v>
      </c>
      <c r="U121" s="116"/>
      <c r="V121" s="120">
        <v>120</v>
      </c>
      <c r="W121" s="116"/>
      <c r="X121" s="120">
        <f t="shared" si="14"/>
        <v>40</v>
      </c>
      <c r="Y121" s="116"/>
      <c r="Z121" s="123">
        <v>20</v>
      </c>
      <c r="AA121" s="116"/>
      <c r="AB121" s="121"/>
      <c r="AC121" s="116"/>
      <c r="AD121" s="123">
        <v>20</v>
      </c>
      <c r="AE121" s="116"/>
      <c r="AF121" s="120">
        <f t="shared" si="15"/>
        <v>80</v>
      </c>
      <c r="AG121" s="116"/>
      <c r="AH121" s="64"/>
      <c r="AI121" s="65"/>
      <c r="AJ121" s="64"/>
      <c r="AK121" s="65"/>
      <c r="AL121" s="64"/>
      <c r="AM121" s="65"/>
      <c r="AN121" s="64"/>
      <c r="AO121" s="65"/>
      <c r="AP121" s="64"/>
      <c r="AQ121" s="65"/>
      <c r="AR121" s="64"/>
      <c r="AS121" s="65"/>
      <c r="AT121" s="66">
        <f>BO121/AT53</f>
        <v>2.5</v>
      </c>
      <c r="AU121" s="65"/>
      <c r="AV121" s="64"/>
      <c r="AW121" s="65"/>
      <c r="AX121" s="12"/>
      <c r="AY121" s="62"/>
      <c r="AZ121" s="60"/>
      <c r="BA121" s="60"/>
      <c r="BB121" s="60"/>
      <c r="BC121" s="60"/>
      <c r="BD121" s="60"/>
      <c r="BE121" s="60">
        <v>4</v>
      </c>
      <c r="BF121" s="60"/>
      <c r="BG121" s="60">
        <f t="shared" si="12"/>
        <v>4</v>
      </c>
      <c r="BH121" s="75"/>
      <c r="BI121" s="61"/>
      <c r="BJ121" s="61"/>
      <c r="BK121" s="61"/>
      <c r="BL121" s="61"/>
      <c r="BM121" s="61"/>
      <c r="BN121" s="61"/>
      <c r="BO121" s="61">
        <v>40</v>
      </c>
      <c r="BP121" s="61"/>
      <c r="BQ121" s="61">
        <f t="shared" si="2"/>
        <v>40</v>
      </c>
    </row>
    <row r="122" spans="1:69" ht="24.75" customHeight="1">
      <c r="A122" s="130" t="s">
        <v>200</v>
      </c>
      <c r="B122" s="116"/>
      <c r="C122" s="236" t="s">
        <v>201</v>
      </c>
      <c r="D122" s="191"/>
      <c r="E122" s="191"/>
      <c r="F122" s="191"/>
      <c r="G122" s="191"/>
      <c r="H122" s="191"/>
      <c r="I122" s="191"/>
      <c r="J122" s="191"/>
      <c r="K122" s="191"/>
      <c r="L122" s="191"/>
      <c r="M122" s="192"/>
      <c r="N122" s="121"/>
      <c r="O122" s="116"/>
      <c r="P122" s="120">
        <v>8</v>
      </c>
      <c r="Q122" s="116"/>
      <c r="R122" s="121"/>
      <c r="S122" s="116"/>
      <c r="T122" s="123">
        <f t="shared" si="13"/>
        <v>4</v>
      </c>
      <c r="U122" s="116"/>
      <c r="V122" s="120">
        <v>120</v>
      </c>
      <c r="W122" s="116"/>
      <c r="X122" s="120">
        <f t="shared" si="14"/>
        <v>40</v>
      </c>
      <c r="Y122" s="116"/>
      <c r="Z122" s="123">
        <v>20</v>
      </c>
      <c r="AA122" s="116"/>
      <c r="AB122" s="121"/>
      <c r="AC122" s="116"/>
      <c r="AD122" s="123">
        <v>20</v>
      </c>
      <c r="AE122" s="116"/>
      <c r="AF122" s="120">
        <f t="shared" si="15"/>
        <v>80</v>
      </c>
      <c r="AG122" s="116"/>
      <c r="AH122" s="64"/>
      <c r="AI122" s="65"/>
      <c r="AJ122" s="64"/>
      <c r="AK122" s="65"/>
      <c r="AL122" s="64"/>
      <c r="AM122" s="65"/>
      <c r="AN122" s="64"/>
      <c r="AO122" s="65"/>
      <c r="AP122" s="64"/>
      <c r="AQ122" s="65"/>
      <c r="AR122" s="152"/>
      <c r="AS122" s="116"/>
      <c r="AT122" s="64"/>
      <c r="AU122" s="65"/>
      <c r="AV122" s="66">
        <f>BP122/AV53</f>
        <v>5</v>
      </c>
      <c r="AW122" s="65"/>
      <c r="AX122" s="12"/>
      <c r="AY122" s="62"/>
      <c r="AZ122" s="60"/>
      <c r="BA122" s="60"/>
      <c r="BB122" s="60"/>
      <c r="BC122" s="60"/>
      <c r="BD122" s="60"/>
      <c r="BE122" s="60"/>
      <c r="BF122" s="60">
        <v>4</v>
      </c>
      <c r="BG122" s="60">
        <f t="shared" si="12"/>
        <v>4</v>
      </c>
      <c r="BH122" s="75"/>
      <c r="BI122" s="61"/>
      <c r="BJ122" s="61"/>
      <c r="BK122" s="61"/>
      <c r="BL122" s="61"/>
      <c r="BM122" s="61"/>
      <c r="BN122" s="61"/>
      <c r="BO122" s="61"/>
      <c r="BP122" s="61">
        <v>40</v>
      </c>
      <c r="BQ122" s="61">
        <f t="shared" si="2"/>
        <v>40</v>
      </c>
    </row>
    <row r="123" spans="1:69" ht="23.25" customHeight="1">
      <c r="A123" s="133"/>
      <c r="B123" s="116"/>
      <c r="C123" s="237" t="s">
        <v>117</v>
      </c>
      <c r="D123" s="191"/>
      <c r="E123" s="191"/>
      <c r="F123" s="191"/>
      <c r="G123" s="191"/>
      <c r="H123" s="191"/>
      <c r="I123" s="191"/>
      <c r="J123" s="191"/>
      <c r="K123" s="191"/>
      <c r="L123" s="191"/>
      <c r="M123" s="192"/>
      <c r="N123" s="115"/>
      <c r="O123" s="116"/>
      <c r="P123" s="115"/>
      <c r="Q123" s="116"/>
      <c r="R123" s="115"/>
      <c r="S123" s="116"/>
      <c r="T123" s="134">
        <f>SUM(T115:U122)</f>
        <v>24</v>
      </c>
      <c r="U123" s="116"/>
      <c r="V123" s="117">
        <f>SUM(V115:W122)</f>
        <v>720</v>
      </c>
      <c r="W123" s="116"/>
      <c r="X123" s="117">
        <f>SUM(X115:Y122)</f>
        <v>240</v>
      </c>
      <c r="Y123" s="116"/>
      <c r="Z123" s="117">
        <f>SUM(Z115:AA122)</f>
        <v>120</v>
      </c>
      <c r="AA123" s="116"/>
      <c r="AB123" s="117">
        <f>SUM(AB115:AC122)</f>
        <v>0</v>
      </c>
      <c r="AC123" s="116"/>
      <c r="AD123" s="117">
        <f>SUM(AD115:AE122)</f>
        <v>120</v>
      </c>
      <c r="AE123" s="116"/>
      <c r="AF123" s="117">
        <f>SUM(AF115:AG122)</f>
        <v>480</v>
      </c>
      <c r="AG123" s="116"/>
      <c r="AH123" s="117">
        <f>SUM(AH115:AI122)</f>
        <v>0</v>
      </c>
      <c r="AI123" s="116"/>
      <c r="AJ123" s="117">
        <f>SUM(AJ115:AK122)</f>
        <v>0</v>
      </c>
      <c r="AK123" s="116"/>
      <c r="AL123" s="153">
        <f>SUM(AL115:AM122)</f>
        <v>2.5</v>
      </c>
      <c r="AM123" s="116"/>
      <c r="AN123" s="117">
        <f>SUM(AN115:AO122)</f>
        <v>2.5</v>
      </c>
      <c r="AO123" s="116"/>
      <c r="AP123" s="117">
        <f>SUM(AP115:AQ122)</f>
        <v>2.5</v>
      </c>
      <c r="AQ123" s="116"/>
      <c r="AR123" s="117">
        <f>SUM(AR115:AS122)</f>
        <v>2.5</v>
      </c>
      <c r="AS123" s="116"/>
      <c r="AT123" s="117">
        <f>SUM(AT115:AU122)</f>
        <v>2.5</v>
      </c>
      <c r="AU123" s="116"/>
      <c r="AV123" s="117">
        <f>SUM(AV115:AW122)</f>
        <v>5</v>
      </c>
      <c r="AW123" s="116"/>
      <c r="AX123" s="12"/>
      <c r="AY123" s="62"/>
      <c r="AZ123" s="60"/>
      <c r="BA123" s="60"/>
      <c r="BB123" s="60"/>
      <c r="BC123" s="60"/>
      <c r="BD123" s="60"/>
      <c r="BE123" s="60"/>
      <c r="BF123" s="60"/>
      <c r="BG123" s="60"/>
      <c r="BH123" s="75"/>
      <c r="BI123" s="61"/>
      <c r="BJ123" s="61"/>
      <c r="BK123" s="61"/>
      <c r="BL123" s="61"/>
      <c r="BM123" s="61"/>
      <c r="BN123" s="61"/>
      <c r="BO123" s="61"/>
      <c r="BP123" s="61"/>
      <c r="BQ123" s="61">
        <f t="shared" si="2"/>
        <v>0</v>
      </c>
    </row>
    <row r="124" spans="1:69" ht="15.75" customHeight="1">
      <c r="A124" s="133"/>
      <c r="B124" s="116"/>
      <c r="C124" s="240" t="s">
        <v>185</v>
      </c>
      <c r="D124" s="191"/>
      <c r="E124" s="191"/>
      <c r="F124" s="191"/>
      <c r="G124" s="191"/>
      <c r="H124" s="191"/>
      <c r="I124" s="191"/>
      <c r="J124" s="191"/>
      <c r="K124" s="191"/>
      <c r="L124" s="191"/>
      <c r="M124" s="192"/>
      <c r="N124" s="115"/>
      <c r="O124" s="116"/>
      <c r="P124" s="115"/>
      <c r="Q124" s="116"/>
      <c r="R124" s="115"/>
      <c r="S124" s="116"/>
      <c r="T124" s="134">
        <f>SUM(T115:U122)</f>
        <v>24</v>
      </c>
      <c r="U124" s="116"/>
      <c r="V124" s="117">
        <f>SUM(V115:W122)</f>
        <v>720</v>
      </c>
      <c r="W124" s="116"/>
      <c r="X124" s="117">
        <f>SUM(X115:Y122)</f>
        <v>240</v>
      </c>
      <c r="Y124" s="116"/>
      <c r="Z124" s="117">
        <f>SUM(Z115:AA122)</f>
        <v>120</v>
      </c>
      <c r="AA124" s="116"/>
      <c r="AB124" s="117">
        <f>SUM(AB115:AC122)</f>
        <v>0</v>
      </c>
      <c r="AC124" s="116"/>
      <c r="AD124" s="117">
        <f>SUM(AD115:AE122)</f>
        <v>120</v>
      </c>
      <c r="AE124" s="116"/>
      <c r="AF124" s="117">
        <f>SUM(AF115:AG122)</f>
        <v>480</v>
      </c>
      <c r="AG124" s="116"/>
      <c r="AH124" s="117"/>
      <c r="AI124" s="116"/>
      <c r="AJ124" s="117"/>
      <c r="AK124" s="116"/>
      <c r="AL124" s="117"/>
      <c r="AM124" s="116"/>
      <c r="AN124" s="117"/>
      <c r="AO124" s="116"/>
      <c r="AP124" s="117"/>
      <c r="AQ124" s="116"/>
      <c r="AR124" s="117"/>
      <c r="AS124" s="116"/>
      <c r="AT124" s="117"/>
      <c r="AU124" s="116"/>
      <c r="AV124" s="117"/>
      <c r="AW124" s="116"/>
      <c r="AX124" s="12"/>
      <c r="AY124" s="62"/>
      <c r="AZ124" s="60"/>
      <c r="BA124" s="60"/>
      <c r="BB124" s="60"/>
      <c r="BC124" s="60"/>
      <c r="BD124" s="60"/>
      <c r="BE124" s="60"/>
      <c r="BF124" s="60"/>
      <c r="BG124" s="60"/>
      <c r="BH124" s="75"/>
      <c r="BI124" s="12"/>
      <c r="BJ124" s="12"/>
      <c r="BK124" s="12"/>
      <c r="BL124" s="12"/>
      <c r="BM124" s="12"/>
      <c r="BN124" s="12"/>
      <c r="BO124" s="12"/>
      <c r="BP124" s="12"/>
    </row>
    <row r="125" spans="1:69" ht="19.5" customHeight="1">
      <c r="A125" s="124"/>
      <c r="B125" s="116"/>
      <c r="C125" s="136" t="s">
        <v>202</v>
      </c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6"/>
      <c r="T125" s="124">
        <f>T111+T124</f>
        <v>240</v>
      </c>
      <c r="U125" s="116"/>
      <c r="V125" s="124">
        <f>V111+V124</f>
        <v>7200</v>
      </c>
      <c r="W125" s="116"/>
      <c r="X125" s="124">
        <f>X111+X124</f>
        <v>2470</v>
      </c>
      <c r="Y125" s="116"/>
      <c r="Z125" s="124">
        <f>Z111+Z124</f>
        <v>1000</v>
      </c>
      <c r="AA125" s="116"/>
      <c r="AB125" s="124">
        <f>AB111+AB124</f>
        <v>0</v>
      </c>
      <c r="AC125" s="116"/>
      <c r="AD125" s="124">
        <f>AD111+AD124</f>
        <v>1450</v>
      </c>
      <c r="AE125" s="116"/>
      <c r="AF125" s="124">
        <f>AF111+AF124</f>
        <v>4730</v>
      </c>
      <c r="AG125" s="116"/>
      <c r="AH125" s="135">
        <f>AH111+AH123</f>
        <v>20.375</v>
      </c>
      <c r="AI125" s="116"/>
      <c r="AJ125" s="135">
        <f>AJ111+AJ123</f>
        <v>18.666666666666664</v>
      </c>
      <c r="AK125" s="116"/>
      <c r="AL125" s="135">
        <f>AL111+AL123</f>
        <v>22.5</v>
      </c>
      <c r="AM125" s="116"/>
      <c r="AN125" s="135">
        <f>AN111+AN123</f>
        <v>108.5</v>
      </c>
      <c r="AO125" s="116"/>
      <c r="AP125" s="135">
        <f>AP111+AP123</f>
        <v>21</v>
      </c>
      <c r="AQ125" s="116"/>
      <c r="AR125" s="135">
        <f>AR111+AR123</f>
        <v>16.75</v>
      </c>
      <c r="AS125" s="116"/>
      <c r="AT125" s="135">
        <f>AT111+AT123</f>
        <v>21.625</v>
      </c>
      <c r="AU125" s="116"/>
      <c r="AV125" s="135">
        <f>AV111+AV123</f>
        <v>19</v>
      </c>
      <c r="AW125" s="116"/>
      <c r="AX125" s="75"/>
      <c r="AY125" s="93">
        <f t="shared" ref="AY125:BF125" si="16">SUM(AY56:AY122)</f>
        <v>30</v>
      </c>
      <c r="AZ125" s="31">
        <f t="shared" si="16"/>
        <v>30</v>
      </c>
      <c r="BA125" s="31">
        <f t="shared" si="16"/>
        <v>30</v>
      </c>
      <c r="BB125" s="31">
        <f t="shared" si="16"/>
        <v>30</v>
      </c>
      <c r="BC125" s="31">
        <f t="shared" si="16"/>
        <v>30</v>
      </c>
      <c r="BD125" s="31">
        <f t="shared" si="16"/>
        <v>30</v>
      </c>
      <c r="BE125" s="31">
        <f t="shared" si="16"/>
        <v>30</v>
      </c>
      <c r="BF125" s="31">
        <f t="shared" si="16"/>
        <v>30</v>
      </c>
      <c r="BG125" s="60">
        <f t="shared" ref="BG125:BG126" si="17">SUM(AY125:BF125)</f>
        <v>240</v>
      </c>
      <c r="BH125" s="75"/>
      <c r="BI125" s="94">
        <f t="shared" ref="BI125:BQ125" si="18">SUM(BI56:BI123)</f>
        <v>326</v>
      </c>
      <c r="BJ125" s="94">
        <f t="shared" si="18"/>
        <v>336</v>
      </c>
      <c r="BK125" s="94">
        <f t="shared" si="18"/>
        <v>360</v>
      </c>
      <c r="BL125" s="94">
        <f t="shared" si="18"/>
        <v>296</v>
      </c>
      <c r="BM125" s="94">
        <f t="shared" si="18"/>
        <v>336</v>
      </c>
      <c r="BN125" s="94">
        <f t="shared" si="18"/>
        <v>268</v>
      </c>
      <c r="BO125" s="94">
        <f t="shared" si="18"/>
        <v>346</v>
      </c>
      <c r="BP125" s="94">
        <f t="shared" si="18"/>
        <v>152</v>
      </c>
      <c r="BQ125" s="95">
        <f t="shared" si="18"/>
        <v>2420</v>
      </c>
    </row>
    <row r="126" spans="1:69" ht="21" customHeight="1">
      <c r="A126" s="124"/>
      <c r="B126" s="116"/>
      <c r="C126" s="136" t="s">
        <v>202</v>
      </c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6"/>
      <c r="T126" s="124">
        <f>T111+T124</f>
        <v>240</v>
      </c>
      <c r="U126" s="116"/>
      <c r="V126" s="124">
        <f>V111+V124</f>
        <v>7200</v>
      </c>
      <c r="W126" s="116"/>
      <c r="X126" s="124">
        <f>X111+X124</f>
        <v>2470</v>
      </c>
      <c r="Y126" s="116"/>
      <c r="Z126" s="124">
        <f>Z111+Z124</f>
        <v>1000</v>
      </c>
      <c r="AA126" s="116"/>
      <c r="AB126" s="124">
        <f>AB111+AB124</f>
        <v>0</v>
      </c>
      <c r="AC126" s="116"/>
      <c r="AD126" s="124">
        <f>AD111+AD124</f>
        <v>1450</v>
      </c>
      <c r="AE126" s="116"/>
      <c r="AF126" s="124">
        <f>AF111+AF124</f>
        <v>4730</v>
      </c>
      <c r="AG126" s="116"/>
      <c r="AH126" s="147">
        <f>BI125</f>
        <v>326</v>
      </c>
      <c r="AI126" s="116"/>
      <c r="AJ126" s="147">
        <f>BJ125</f>
        <v>336</v>
      </c>
      <c r="AK126" s="116"/>
      <c r="AL126" s="147">
        <f>BK125</f>
        <v>360</v>
      </c>
      <c r="AM126" s="116"/>
      <c r="AN126" s="147">
        <f>BL125</f>
        <v>296</v>
      </c>
      <c r="AO126" s="116"/>
      <c r="AP126" s="147">
        <f>BM125</f>
        <v>336</v>
      </c>
      <c r="AQ126" s="116"/>
      <c r="AR126" s="147">
        <f>BN125</f>
        <v>268</v>
      </c>
      <c r="AS126" s="116"/>
      <c r="AT126" s="147">
        <f>BO125</f>
        <v>346</v>
      </c>
      <c r="AU126" s="116"/>
      <c r="AV126" s="147">
        <f>BP125</f>
        <v>152</v>
      </c>
      <c r="AW126" s="116"/>
      <c r="AX126" s="75"/>
      <c r="AY126" s="148">
        <f>SUM(AY125:AZ125)</f>
        <v>60</v>
      </c>
      <c r="AZ126" s="116"/>
      <c r="BA126" s="129">
        <f>SUM(BA125:BB125)</f>
        <v>60</v>
      </c>
      <c r="BB126" s="116"/>
      <c r="BC126" s="129">
        <f>SUM(BC125:BD125)</f>
        <v>60</v>
      </c>
      <c r="BD126" s="116"/>
      <c r="BE126" s="129">
        <f>SUM(BE125:BF125)</f>
        <v>60</v>
      </c>
      <c r="BF126" s="116"/>
      <c r="BG126" s="60">
        <f t="shared" si="17"/>
        <v>240</v>
      </c>
      <c r="BH126" s="75"/>
      <c r="BI126" s="12">
        <v>16</v>
      </c>
      <c r="BJ126" s="12">
        <v>18</v>
      </c>
      <c r="BK126" s="12">
        <v>16</v>
      </c>
      <c r="BL126" s="12">
        <v>16</v>
      </c>
      <c r="BM126" s="12">
        <v>16</v>
      </c>
      <c r="BN126" s="12">
        <v>16</v>
      </c>
      <c r="BO126" s="12">
        <v>16</v>
      </c>
      <c r="BP126" s="12">
        <v>8</v>
      </c>
    </row>
    <row r="127" spans="1:69" ht="17.25" customHeight="1">
      <c r="A127" s="117"/>
      <c r="B127" s="116"/>
      <c r="C127" s="136" t="s">
        <v>203</v>
      </c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6"/>
      <c r="T127" s="150">
        <v>240</v>
      </c>
      <c r="U127" s="116"/>
      <c r="V127" s="150">
        <v>7200</v>
      </c>
      <c r="W127" s="116"/>
      <c r="X127" s="151">
        <v>2470</v>
      </c>
      <c r="Y127" s="116"/>
      <c r="Z127" s="121"/>
      <c r="AA127" s="116"/>
      <c r="AB127" s="121"/>
      <c r="AC127" s="116"/>
      <c r="AD127" s="121"/>
      <c r="AE127" s="116"/>
      <c r="AF127" s="150">
        <v>4304</v>
      </c>
      <c r="AG127" s="116"/>
      <c r="AH127" s="134"/>
      <c r="AI127" s="116"/>
      <c r="AJ127" s="139"/>
      <c r="AK127" s="116"/>
      <c r="AL127" s="139"/>
      <c r="AM127" s="116"/>
      <c r="AN127" s="139"/>
      <c r="AO127" s="116"/>
      <c r="AP127" s="139"/>
      <c r="AQ127" s="116"/>
      <c r="AR127" s="139"/>
      <c r="AS127" s="116"/>
      <c r="AT127" s="139"/>
      <c r="AU127" s="116"/>
      <c r="AV127" s="139"/>
      <c r="AW127" s="116"/>
      <c r="AX127" s="75"/>
      <c r="AY127" s="149">
        <v>16</v>
      </c>
      <c r="AZ127" s="116"/>
      <c r="BA127" s="123">
        <v>13</v>
      </c>
      <c r="BB127" s="116"/>
      <c r="BC127" s="123">
        <v>16</v>
      </c>
      <c r="BD127" s="116"/>
      <c r="BE127" s="123">
        <v>14</v>
      </c>
      <c r="BF127" s="116"/>
      <c r="BG127" s="60"/>
      <c r="BH127" s="75"/>
      <c r="BI127" s="96">
        <f t="shared" ref="BI127:BP127" si="19">BI125/BI126</f>
        <v>20.375</v>
      </c>
      <c r="BJ127" s="96">
        <f t="shared" si="19"/>
        <v>18.666666666666668</v>
      </c>
      <c r="BK127" s="96">
        <f t="shared" si="19"/>
        <v>22.5</v>
      </c>
      <c r="BL127" s="96">
        <f t="shared" si="19"/>
        <v>18.5</v>
      </c>
      <c r="BM127" s="96">
        <f t="shared" si="19"/>
        <v>21</v>
      </c>
      <c r="BN127" s="96">
        <f t="shared" si="19"/>
        <v>16.75</v>
      </c>
      <c r="BO127" s="96">
        <f t="shared" si="19"/>
        <v>21.625</v>
      </c>
      <c r="BP127" s="96">
        <f t="shared" si="19"/>
        <v>19</v>
      </c>
    </row>
    <row r="128" spans="1:69" ht="17.25" customHeight="1">
      <c r="A128" s="117"/>
      <c r="B128" s="116"/>
      <c r="C128" s="136" t="s">
        <v>204</v>
      </c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6"/>
      <c r="AH128" s="117">
        <v>3</v>
      </c>
      <c r="AI128" s="116"/>
      <c r="AJ128" s="117">
        <v>3</v>
      </c>
      <c r="AK128" s="116"/>
      <c r="AL128" s="117">
        <v>3</v>
      </c>
      <c r="AM128" s="116"/>
      <c r="AN128" s="117">
        <v>3</v>
      </c>
      <c r="AO128" s="116"/>
      <c r="AP128" s="117">
        <v>3</v>
      </c>
      <c r="AQ128" s="116"/>
      <c r="AR128" s="117">
        <v>3</v>
      </c>
      <c r="AS128" s="116"/>
      <c r="AT128" s="117">
        <v>3</v>
      </c>
      <c r="AU128" s="116"/>
      <c r="AV128" s="117">
        <v>2</v>
      </c>
      <c r="AW128" s="116"/>
      <c r="AX128" s="75"/>
      <c r="AY128" s="97"/>
      <c r="AZ128" s="32"/>
      <c r="BA128" s="32"/>
      <c r="BB128" s="32"/>
      <c r="BC128" s="32"/>
      <c r="BD128" s="32"/>
      <c r="BE128" s="32"/>
      <c r="BF128" s="32"/>
      <c r="BG128" s="60"/>
      <c r="BH128" s="75"/>
      <c r="BI128" s="75"/>
      <c r="BJ128" s="75"/>
      <c r="BK128" s="75"/>
      <c r="BL128" s="75"/>
      <c r="BM128" s="75"/>
      <c r="BN128" s="75"/>
      <c r="BO128" s="75"/>
      <c r="BP128" s="75"/>
      <c r="BQ128" s="98">
        <v>2440</v>
      </c>
    </row>
    <row r="129" spans="1:70" ht="15.75" customHeight="1">
      <c r="A129" s="117"/>
      <c r="B129" s="116"/>
      <c r="C129" s="136" t="s">
        <v>205</v>
      </c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6"/>
      <c r="AH129" s="117">
        <v>5</v>
      </c>
      <c r="AI129" s="116"/>
      <c r="AJ129" s="117">
        <v>6</v>
      </c>
      <c r="AK129" s="116"/>
      <c r="AL129" s="117">
        <v>4</v>
      </c>
      <c r="AM129" s="116"/>
      <c r="AN129" s="117">
        <v>5</v>
      </c>
      <c r="AO129" s="116"/>
      <c r="AP129" s="117">
        <v>5</v>
      </c>
      <c r="AQ129" s="116"/>
      <c r="AR129" s="117">
        <v>5</v>
      </c>
      <c r="AS129" s="116"/>
      <c r="AT129" s="117">
        <v>5</v>
      </c>
      <c r="AU129" s="116"/>
      <c r="AV129" s="117">
        <v>4</v>
      </c>
      <c r="AW129" s="116"/>
      <c r="AX129" s="12"/>
      <c r="AY129" s="97"/>
      <c r="AZ129" s="32"/>
      <c r="BA129" s="32"/>
      <c r="BB129" s="32"/>
      <c r="BC129" s="32"/>
      <c r="BD129" s="32"/>
      <c r="BE129" s="32"/>
      <c r="BF129" s="32"/>
      <c r="BG129" s="60"/>
      <c r="BH129" s="12"/>
      <c r="BI129" s="12"/>
      <c r="BJ129" s="12"/>
      <c r="BK129" s="12"/>
      <c r="BL129" s="12"/>
      <c r="BM129" s="12"/>
      <c r="BN129" s="12"/>
      <c r="BO129" s="12"/>
      <c r="BP129" s="12"/>
    </row>
    <row r="130" spans="1:70" ht="15.75" customHeight="1">
      <c r="A130" s="117"/>
      <c r="B130" s="116"/>
      <c r="C130" s="136" t="s">
        <v>206</v>
      </c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6"/>
      <c r="AH130" s="139"/>
      <c r="AI130" s="116"/>
      <c r="AJ130" s="139"/>
      <c r="AK130" s="116"/>
      <c r="AL130" s="139"/>
      <c r="AM130" s="116"/>
      <c r="AN130" s="139"/>
      <c r="AO130" s="116"/>
      <c r="AP130" s="139"/>
      <c r="AQ130" s="116"/>
      <c r="AR130" s="139"/>
      <c r="AS130" s="116"/>
      <c r="AT130" s="139"/>
      <c r="AU130" s="116"/>
      <c r="AV130" s="139"/>
      <c r="AW130" s="116"/>
      <c r="AX130" s="12"/>
      <c r="AY130" s="97"/>
      <c r="AZ130" s="32"/>
      <c r="BA130" s="32"/>
      <c r="BB130" s="32"/>
      <c r="BC130" s="32"/>
      <c r="BD130" s="32"/>
      <c r="BE130" s="32"/>
      <c r="BF130" s="32"/>
      <c r="BG130" s="60"/>
      <c r="BH130" s="12"/>
      <c r="BI130" s="12"/>
      <c r="BJ130" s="12"/>
      <c r="BK130" s="12"/>
      <c r="BL130" s="12"/>
      <c r="BM130" s="12"/>
      <c r="BN130" s="12"/>
      <c r="BO130" s="12"/>
      <c r="BP130" s="12"/>
    </row>
    <row r="131" spans="1:70" ht="12.75" customHeight="1">
      <c r="A131" s="99"/>
      <c r="B131" s="99"/>
      <c r="C131" s="242"/>
      <c r="D131" s="242"/>
      <c r="E131" s="242"/>
      <c r="F131" s="242"/>
      <c r="G131" s="242"/>
      <c r="H131" s="242"/>
      <c r="I131" s="242"/>
      <c r="J131" s="242"/>
      <c r="K131" s="242"/>
      <c r="L131" s="243"/>
      <c r="M131" s="242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12"/>
      <c r="Y131" s="99"/>
      <c r="Z131" s="99"/>
      <c r="AA131" s="99"/>
      <c r="AB131" s="99"/>
      <c r="AC131" s="99"/>
      <c r="AD131" s="99"/>
      <c r="AE131" s="99"/>
      <c r="AF131" s="99"/>
      <c r="AG131" s="99"/>
      <c r="AH131" s="137"/>
      <c r="AI131" s="138"/>
      <c r="AJ131" s="137"/>
      <c r="AK131" s="138"/>
      <c r="AL131" s="137"/>
      <c r="AM131" s="138"/>
      <c r="AN131" s="137"/>
      <c r="AO131" s="138"/>
      <c r="AP131" s="137"/>
      <c r="AQ131" s="138"/>
      <c r="AR131" s="137"/>
      <c r="AS131" s="138"/>
      <c r="AT131" s="137"/>
      <c r="AU131" s="138"/>
      <c r="AV131" s="137"/>
      <c r="AW131" s="138"/>
      <c r="AX131" s="12"/>
      <c r="AY131" s="44"/>
      <c r="AZ131" s="44"/>
      <c r="BA131" s="44"/>
      <c r="BB131" s="44"/>
      <c r="BC131" s="44"/>
      <c r="BD131" s="44"/>
      <c r="BE131" s="44"/>
      <c r="BF131" s="44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</row>
    <row r="132" spans="1:70" ht="39" customHeight="1">
      <c r="A132" s="101" t="s">
        <v>207</v>
      </c>
      <c r="B132" s="142" t="s">
        <v>208</v>
      </c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44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</row>
    <row r="133" spans="1:70" ht="30.75" customHeight="1">
      <c r="A133" s="102" t="s">
        <v>209</v>
      </c>
      <c r="B133" s="142" t="s">
        <v>210</v>
      </c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44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</row>
    <row r="134" spans="1:70" ht="29.25" customHeight="1">
      <c r="A134" s="102" t="s">
        <v>191</v>
      </c>
      <c r="B134" s="142" t="s">
        <v>211</v>
      </c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44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</row>
    <row r="135" spans="1:70" ht="21.75" customHeight="1">
      <c r="A135" s="99"/>
      <c r="B135" s="99"/>
      <c r="C135" s="242"/>
      <c r="D135" s="242"/>
      <c r="E135" s="242"/>
      <c r="F135" s="242"/>
      <c r="G135" s="242"/>
      <c r="H135" s="242"/>
      <c r="I135" s="242"/>
      <c r="J135" s="242"/>
      <c r="K135" s="242"/>
      <c r="L135" s="243"/>
      <c r="M135" s="242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12"/>
      <c r="Y135" s="99"/>
      <c r="Z135" s="99"/>
      <c r="AA135" s="99"/>
      <c r="AB135" s="99"/>
      <c r="AC135" s="99"/>
      <c r="AD135" s="99"/>
      <c r="AE135" s="99"/>
      <c r="AF135" s="99"/>
      <c r="AG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2"/>
      <c r="AY135" s="44"/>
      <c r="AZ135" s="44"/>
      <c r="BA135" s="44"/>
      <c r="BB135" s="44"/>
      <c r="BC135" s="44"/>
      <c r="BD135" s="44"/>
      <c r="BE135" s="44"/>
      <c r="BF135" s="44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</row>
    <row r="136" spans="1:70" ht="21.75" customHeight="1">
      <c r="A136" s="99"/>
      <c r="B136" s="99"/>
      <c r="C136" s="242"/>
      <c r="D136" s="242"/>
      <c r="E136" s="242"/>
      <c r="F136" s="242"/>
      <c r="G136" s="242"/>
      <c r="H136" s="242"/>
      <c r="I136" s="242"/>
      <c r="J136" s="242"/>
      <c r="K136" s="242"/>
      <c r="L136" s="243"/>
      <c r="M136" s="244"/>
      <c r="N136" s="103"/>
      <c r="O136" s="1" t="s">
        <v>212</v>
      </c>
      <c r="P136" s="104"/>
      <c r="Q136" s="104"/>
      <c r="R136" s="104"/>
      <c r="S136" s="104"/>
      <c r="T136" s="104"/>
      <c r="U136" s="104"/>
      <c r="V136" s="103"/>
      <c r="W136" s="103"/>
      <c r="X136" s="12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2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37"/>
      <c r="AW136" s="37"/>
      <c r="AX136" s="12"/>
      <c r="AY136" s="44"/>
      <c r="AZ136" s="44"/>
      <c r="BA136" s="44"/>
      <c r="BB136" s="44"/>
      <c r="BC136" s="44"/>
      <c r="BD136" s="44"/>
      <c r="BE136" s="44"/>
      <c r="BF136" s="44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05"/>
      <c r="BR136" s="105"/>
    </row>
    <row r="137" spans="1:70" ht="31.5" customHeight="1">
      <c r="A137" s="126" t="s">
        <v>213</v>
      </c>
      <c r="B137" s="119"/>
      <c r="C137" s="119"/>
      <c r="D137" s="119"/>
      <c r="E137" s="119"/>
      <c r="F137" s="119"/>
      <c r="G137" s="119"/>
      <c r="H137" s="119"/>
      <c r="I137" s="119"/>
      <c r="J137" s="119"/>
      <c r="K137" s="116"/>
      <c r="L137" s="243"/>
      <c r="M137" s="126" t="s">
        <v>195</v>
      </c>
      <c r="N137" s="119"/>
      <c r="O137" s="119"/>
      <c r="P137" s="119"/>
      <c r="Q137" s="119"/>
      <c r="R137" s="119"/>
      <c r="S137" s="119"/>
      <c r="T137" s="119"/>
      <c r="U137" s="119"/>
      <c r="V137" s="119"/>
      <c r="W137" s="116"/>
      <c r="X137" s="12"/>
      <c r="Y137" s="126" t="s">
        <v>199</v>
      </c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6"/>
      <c r="AJ137" s="12"/>
      <c r="AK137" s="140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37"/>
      <c r="AW137" s="37"/>
      <c r="AX137" s="12"/>
      <c r="AY137" s="44"/>
      <c r="AZ137" s="44"/>
      <c r="BA137" s="44"/>
      <c r="BB137" s="44"/>
      <c r="BC137" s="44"/>
      <c r="BD137" s="44"/>
      <c r="BE137" s="44"/>
      <c r="BF137" s="44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05"/>
      <c r="BR137" s="105"/>
    </row>
    <row r="138" spans="1:70" ht="30" customHeight="1">
      <c r="A138" s="143" t="s">
        <v>214</v>
      </c>
      <c r="B138" s="119"/>
      <c r="C138" s="119"/>
      <c r="D138" s="119"/>
      <c r="E138" s="119"/>
      <c r="F138" s="119"/>
      <c r="G138" s="119"/>
      <c r="H138" s="119"/>
      <c r="I138" s="119"/>
      <c r="J138" s="119"/>
      <c r="K138" s="116"/>
      <c r="L138" s="214"/>
      <c r="M138" s="118" t="s">
        <v>215</v>
      </c>
      <c r="N138" s="119"/>
      <c r="O138" s="119"/>
      <c r="P138" s="119"/>
      <c r="Q138" s="119"/>
      <c r="R138" s="119"/>
      <c r="S138" s="119"/>
      <c r="T138" s="119"/>
      <c r="U138" s="119"/>
      <c r="V138" s="119"/>
      <c r="W138" s="116"/>
      <c r="X138" s="106"/>
      <c r="Y138" s="118" t="s">
        <v>216</v>
      </c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6"/>
      <c r="AJ138" s="37"/>
      <c r="AK138" s="141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37"/>
      <c r="AW138" s="37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05"/>
      <c r="BR138" s="105"/>
    </row>
    <row r="139" spans="1:70" ht="33" customHeight="1">
      <c r="A139" s="126" t="s">
        <v>193</v>
      </c>
      <c r="B139" s="119"/>
      <c r="C139" s="119"/>
      <c r="D139" s="119"/>
      <c r="E139" s="119"/>
      <c r="F139" s="119"/>
      <c r="G139" s="119"/>
      <c r="H139" s="119"/>
      <c r="I139" s="119"/>
      <c r="J139" s="119"/>
      <c r="K139" s="116"/>
      <c r="L139" s="214"/>
      <c r="M139" s="118" t="s">
        <v>217</v>
      </c>
      <c r="N139" s="119"/>
      <c r="O139" s="119"/>
      <c r="P139" s="119"/>
      <c r="Q139" s="119"/>
      <c r="R139" s="119"/>
      <c r="S139" s="119"/>
      <c r="T139" s="119"/>
      <c r="U139" s="119"/>
      <c r="V139" s="119"/>
      <c r="W139" s="116"/>
      <c r="X139" s="106"/>
      <c r="Y139" s="118" t="s">
        <v>218</v>
      </c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6"/>
      <c r="AJ139" s="37"/>
      <c r="AK139" s="141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37"/>
      <c r="AW139" s="37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05"/>
      <c r="BR139" s="105"/>
    </row>
    <row r="140" spans="1:70" ht="32.25" customHeight="1">
      <c r="A140" s="118" t="s">
        <v>219</v>
      </c>
      <c r="B140" s="119"/>
      <c r="C140" s="119"/>
      <c r="D140" s="119"/>
      <c r="E140" s="119"/>
      <c r="F140" s="119"/>
      <c r="G140" s="119"/>
      <c r="H140" s="119"/>
      <c r="I140" s="119"/>
      <c r="J140" s="119"/>
      <c r="K140" s="116"/>
      <c r="L140" s="214"/>
      <c r="M140" s="118" t="s">
        <v>220</v>
      </c>
      <c r="N140" s="119"/>
      <c r="O140" s="119"/>
      <c r="P140" s="119"/>
      <c r="Q140" s="119"/>
      <c r="R140" s="119"/>
      <c r="S140" s="119"/>
      <c r="T140" s="119"/>
      <c r="U140" s="119"/>
      <c r="V140" s="119"/>
      <c r="W140" s="116"/>
      <c r="X140" s="106"/>
      <c r="Y140" s="118" t="s">
        <v>221</v>
      </c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6"/>
      <c r="AJ140" s="37"/>
      <c r="AK140" s="141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37"/>
      <c r="AW140" s="37"/>
      <c r="AX140" s="12"/>
      <c r="AY140" s="44"/>
      <c r="AZ140" s="44"/>
      <c r="BA140" s="44"/>
      <c r="BB140" s="44"/>
      <c r="BC140" s="44"/>
      <c r="BD140" s="44"/>
      <c r="BE140" s="44"/>
      <c r="BF140" s="44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05"/>
      <c r="BR140" s="105"/>
    </row>
    <row r="141" spans="1:70" ht="35.25" customHeight="1">
      <c r="A141" s="118" t="s">
        <v>222</v>
      </c>
      <c r="B141" s="119"/>
      <c r="C141" s="119"/>
      <c r="D141" s="119"/>
      <c r="E141" s="119"/>
      <c r="F141" s="119"/>
      <c r="G141" s="119"/>
      <c r="H141" s="119"/>
      <c r="I141" s="119"/>
      <c r="J141" s="119"/>
      <c r="K141" s="116"/>
      <c r="L141" s="214"/>
      <c r="M141" s="118" t="s">
        <v>223</v>
      </c>
      <c r="N141" s="119"/>
      <c r="O141" s="119"/>
      <c r="P141" s="119"/>
      <c r="Q141" s="119"/>
      <c r="R141" s="119"/>
      <c r="S141" s="119"/>
      <c r="T141" s="119"/>
      <c r="U141" s="119"/>
      <c r="V141" s="119"/>
      <c r="W141" s="116"/>
      <c r="X141" s="106"/>
      <c r="Y141" s="118" t="s">
        <v>224</v>
      </c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6"/>
      <c r="AJ141" s="37"/>
      <c r="AK141" s="141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37"/>
      <c r="AW141" s="37"/>
      <c r="AX141" s="12"/>
      <c r="AY141" s="44"/>
      <c r="AZ141" s="44"/>
      <c r="BA141" s="44"/>
      <c r="BB141" s="44"/>
      <c r="BC141" s="44"/>
      <c r="BD141" s="44"/>
      <c r="BE141" s="44"/>
      <c r="BF141" s="44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05"/>
      <c r="BR141" s="105"/>
    </row>
    <row r="142" spans="1:70" ht="31.5" customHeight="1">
      <c r="A142" s="118" t="s">
        <v>225</v>
      </c>
      <c r="B142" s="119"/>
      <c r="C142" s="119"/>
      <c r="D142" s="119"/>
      <c r="E142" s="119"/>
      <c r="F142" s="119"/>
      <c r="G142" s="119"/>
      <c r="H142" s="119"/>
      <c r="I142" s="119"/>
      <c r="J142" s="119"/>
      <c r="K142" s="116"/>
      <c r="L142" s="214"/>
      <c r="M142" s="118" t="s">
        <v>226</v>
      </c>
      <c r="N142" s="119"/>
      <c r="O142" s="119"/>
      <c r="P142" s="119"/>
      <c r="Q142" s="119"/>
      <c r="R142" s="119"/>
      <c r="S142" s="119"/>
      <c r="T142" s="119"/>
      <c r="U142" s="119"/>
      <c r="V142" s="119"/>
      <c r="W142" s="116"/>
      <c r="X142" s="106"/>
      <c r="Y142" s="126" t="s">
        <v>201</v>
      </c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6"/>
      <c r="AJ142" s="37"/>
      <c r="AK142" s="107"/>
      <c r="AL142" s="108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37"/>
      <c r="AW142" s="37"/>
      <c r="AX142" s="12"/>
      <c r="AY142" s="44"/>
      <c r="AZ142" s="44"/>
      <c r="BA142" s="44"/>
      <c r="BB142" s="44"/>
      <c r="BC142" s="44"/>
      <c r="BD142" s="44"/>
      <c r="BE142" s="44"/>
      <c r="BF142" s="44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05"/>
      <c r="BR142" s="105"/>
    </row>
    <row r="143" spans="1:70" ht="25.5" customHeight="1">
      <c r="A143" s="118" t="s">
        <v>227</v>
      </c>
      <c r="B143" s="119"/>
      <c r="C143" s="119"/>
      <c r="D143" s="119"/>
      <c r="E143" s="119"/>
      <c r="F143" s="119"/>
      <c r="G143" s="119"/>
      <c r="H143" s="119"/>
      <c r="I143" s="119"/>
      <c r="J143" s="119"/>
      <c r="K143" s="116"/>
      <c r="L143" s="214"/>
      <c r="M143" s="126" t="s">
        <v>197</v>
      </c>
      <c r="N143" s="119"/>
      <c r="O143" s="119"/>
      <c r="P143" s="119"/>
      <c r="Q143" s="119"/>
      <c r="R143" s="119"/>
      <c r="S143" s="119"/>
      <c r="T143" s="119"/>
      <c r="U143" s="119"/>
      <c r="V143" s="119"/>
      <c r="W143" s="116"/>
      <c r="X143" s="106"/>
      <c r="Y143" s="118" t="s">
        <v>228</v>
      </c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6"/>
      <c r="AJ143" s="37"/>
      <c r="AK143" s="107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37"/>
      <c r="AW143" s="37"/>
      <c r="AX143" s="12"/>
      <c r="AY143" s="44"/>
      <c r="AZ143" s="44"/>
      <c r="BA143" s="44"/>
      <c r="BB143" s="44"/>
      <c r="BC143" s="44"/>
      <c r="BD143" s="44"/>
      <c r="BE143" s="44"/>
      <c r="BF143" s="44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05"/>
      <c r="BR143" s="105"/>
    </row>
    <row r="144" spans="1:70" ht="30.75" customHeight="1">
      <c r="A144" s="146" t="s">
        <v>229</v>
      </c>
      <c r="B144" s="119"/>
      <c r="C144" s="119"/>
      <c r="D144" s="119"/>
      <c r="E144" s="119"/>
      <c r="F144" s="119"/>
      <c r="G144" s="119"/>
      <c r="H144" s="119"/>
      <c r="I144" s="119"/>
      <c r="J144" s="119"/>
      <c r="K144" s="116"/>
      <c r="L144" s="214"/>
      <c r="M144" s="144" t="s">
        <v>230</v>
      </c>
      <c r="N144" s="138"/>
      <c r="O144" s="138"/>
      <c r="P144" s="138"/>
      <c r="Q144" s="138"/>
      <c r="R144" s="138"/>
      <c r="S144" s="138"/>
      <c r="T144" s="138"/>
      <c r="U144" s="138"/>
      <c r="V144" s="138"/>
      <c r="W144" s="145"/>
      <c r="X144" s="106"/>
      <c r="Y144" s="118" t="s">
        <v>231</v>
      </c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6"/>
      <c r="AJ144" s="3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37"/>
      <c r="AW144" s="37"/>
      <c r="AX144" s="12"/>
      <c r="AY144" s="44"/>
      <c r="AZ144" s="44"/>
      <c r="BA144" s="44"/>
      <c r="BB144" s="44"/>
      <c r="BC144" s="44"/>
      <c r="BD144" s="44"/>
      <c r="BE144" s="44"/>
      <c r="BF144" s="44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05"/>
      <c r="BR144" s="105"/>
    </row>
    <row r="145" spans="1:70" ht="27.75" customHeight="1">
      <c r="A145" s="118" t="s">
        <v>232</v>
      </c>
      <c r="B145" s="119"/>
      <c r="C145" s="119"/>
      <c r="D145" s="119"/>
      <c r="E145" s="119"/>
      <c r="F145" s="119"/>
      <c r="G145" s="119"/>
      <c r="H145" s="119"/>
      <c r="I145" s="119"/>
      <c r="J145" s="119"/>
      <c r="K145" s="116"/>
      <c r="L145" s="214"/>
      <c r="M145" s="118" t="s">
        <v>233</v>
      </c>
      <c r="N145" s="119"/>
      <c r="O145" s="119"/>
      <c r="P145" s="119"/>
      <c r="Q145" s="119"/>
      <c r="R145" s="119"/>
      <c r="S145" s="119"/>
      <c r="T145" s="119"/>
      <c r="U145" s="119"/>
      <c r="V145" s="119"/>
      <c r="W145" s="116"/>
      <c r="X145" s="106"/>
      <c r="Y145" s="118" t="s">
        <v>234</v>
      </c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6"/>
      <c r="AJ145" s="3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37"/>
      <c r="AW145" s="37"/>
      <c r="AX145" s="12"/>
      <c r="AY145" s="44"/>
      <c r="AZ145" s="44"/>
      <c r="BA145" s="44"/>
      <c r="BB145" s="44"/>
      <c r="BC145" s="44"/>
      <c r="BD145" s="44"/>
      <c r="BE145" s="44"/>
      <c r="BF145" s="44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05"/>
      <c r="BR145" s="105"/>
    </row>
    <row r="146" spans="1:70" ht="22.5" customHeight="1">
      <c r="A146" s="146" t="s">
        <v>235</v>
      </c>
      <c r="B146" s="119"/>
      <c r="C146" s="119"/>
      <c r="D146" s="119"/>
      <c r="E146" s="119"/>
      <c r="F146" s="119"/>
      <c r="G146" s="119"/>
      <c r="H146" s="119"/>
      <c r="I146" s="119"/>
      <c r="J146" s="119"/>
      <c r="K146" s="116"/>
      <c r="L146" s="214"/>
      <c r="M146" s="118" t="s">
        <v>236</v>
      </c>
      <c r="N146" s="119"/>
      <c r="O146" s="119"/>
      <c r="P146" s="119"/>
      <c r="Q146" s="119"/>
      <c r="R146" s="119"/>
      <c r="S146" s="119"/>
      <c r="T146" s="119"/>
      <c r="U146" s="119"/>
      <c r="V146" s="119"/>
      <c r="W146" s="116"/>
      <c r="X146" s="106"/>
      <c r="Y146" s="118" t="s">
        <v>237</v>
      </c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6"/>
      <c r="AJ146" s="37"/>
      <c r="AK146" s="107"/>
      <c r="AL146" s="108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37"/>
      <c r="AW146" s="37"/>
      <c r="AX146" s="12"/>
      <c r="AY146" s="44"/>
      <c r="AZ146" s="44"/>
      <c r="BA146" s="44"/>
      <c r="BB146" s="44"/>
      <c r="BC146" s="44"/>
      <c r="BD146" s="44"/>
      <c r="BE146" s="44"/>
      <c r="BF146" s="44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05"/>
      <c r="BR146" s="105"/>
    </row>
    <row r="147" spans="1:70" ht="27.75" customHeight="1">
      <c r="A147" s="118" t="s">
        <v>238</v>
      </c>
      <c r="B147" s="119"/>
      <c r="C147" s="119"/>
      <c r="D147" s="119"/>
      <c r="E147" s="119"/>
      <c r="F147" s="119"/>
      <c r="G147" s="119"/>
      <c r="H147" s="119"/>
      <c r="I147" s="119"/>
      <c r="J147" s="119"/>
      <c r="K147" s="116"/>
      <c r="L147" s="214"/>
      <c r="M147" s="118" t="s">
        <v>239</v>
      </c>
      <c r="N147" s="119"/>
      <c r="O147" s="119"/>
      <c r="P147" s="119"/>
      <c r="Q147" s="119"/>
      <c r="R147" s="119"/>
      <c r="S147" s="119"/>
      <c r="T147" s="119"/>
      <c r="U147" s="119"/>
      <c r="V147" s="119"/>
      <c r="W147" s="116"/>
      <c r="X147" s="106"/>
      <c r="Y147" s="118" t="s">
        <v>240</v>
      </c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6"/>
      <c r="AJ147" s="37"/>
      <c r="AK147" s="107"/>
      <c r="AL147" s="108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37"/>
      <c r="AW147" s="37"/>
      <c r="AX147" s="12"/>
      <c r="AY147" s="44"/>
      <c r="AZ147" s="44"/>
      <c r="BA147" s="44"/>
      <c r="BB147" s="44"/>
      <c r="BC147" s="44"/>
      <c r="BD147" s="44"/>
      <c r="BE147" s="44"/>
      <c r="BF147" s="44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05"/>
      <c r="BR147" s="105"/>
    </row>
    <row r="148" spans="1:70" ht="42" customHeight="1">
      <c r="A148" s="141"/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214"/>
      <c r="M148" s="118" t="s">
        <v>241</v>
      </c>
      <c r="N148" s="119"/>
      <c r="O148" s="119"/>
      <c r="P148" s="119"/>
      <c r="Q148" s="119"/>
      <c r="R148" s="119"/>
      <c r="S148" s="119"/>
      <c r="T148" s="119"/>
      <c r="U148" s="119"/>
      <c r="V148" s="119"/>
      <c r="W148" s="116"/>
      <c r="X148" s="106"/>
      <c r="Y148" s="118" t="s">
        <v>242</v>
      </c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6"/>
      <c r="AJ148" s="37"/>
      <c r="AK148" s="107"/>
      <c r="AL148" s="107"/>
      <c r="AM148" s="107"/>
      <c r="AN148" s="107"/>
      <c r="AO148" s="107"/>
      <c r="AP148" s="107"/>
      <c r="AQ148" s="107"/>
      <c r="AR148" s="107"/>
      <c r="AS148" s="107"/>
      <c r="AT148" s="107"/>
      <c r="AU148" s="107"/>
      <c r="AV148" s="37"/>
      <c r="AW148" s="37"/>
      <c r="AX148" s="12"/>
      <c r="AY148" s="44"/>
      <c r="AZ148" s="44"/>
      <c r="BA148" s="44"/>
      <c r="BB148" s="44"/>
      <c r="BC148" s="44"/>
      <c r="BD148" s="44"/>
      <c r="BE148" s="44"/>
      <c r="BF148" s="44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05"/>
      <c r="BR148" s="105"/>
    </row>
    <row r="149" spans="1:70" ht="30.75" customHeight="1">
      <c r="A149" s="109"/>
      <c r="B149" s="109"/>
      <c r="C149" s="245"/>
      <c r="D149" s="245"/>
      <c r="E149" s="245"/>
      <c r="F149" s="245"/>
      <c r="G149" s="245"/>
      <c r="H149" s="245"/>
      <c r="I149" s="245"/>
      <c r="J149" s="245"/>
      <c r="K149" s="245"/>
      <c r="L149" s="214"/>
      <c r="M149" s="246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6"/>
      <c r="Y149" s="141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37"/>
      <c r="AK149" s="107"/>
      <c r="AL149" s="107"/>
      <c r="AM149" s="107"/>
      <c r="AN149" s="107"/>
      <c r="AO149" s="107"/>
      <c r="AP149" s="107"/>
      <c r="AQ149" s="107"/>
      <c r="AR149" s="107"/>
      <c r="AS149" s="107"/>
      <c r="AT149" s="107"/>
      <c r="AU149" s="107"/>
      <c r="AV149" s="37"/>
      <c r="AW149" s="37"/>
      <c r="AX149" s="12"/>
      <c r="AY149" s="44"/>
      <c r="AZ149" s="44"/>
      <c r="BA149" s="44"/>
      <c r="BB149" s="44"/>
      <c r="BC149" s="44"/>
      <c r="BD149" s="44"/>
      <c r="BE149" s="44"/>
      <c r="BF149" s="44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</row>
    <row r="150" spans="1:70" ht="21" customHeight="1">
      <c r="A150" s="110"/>
      <c r="B150" s="12"/>
      <c r="C150" s="214"/>
      <c r="D150" s="243"/>
      <c r="E150" s="247" t="s">
        <v>243</v>
      </c>
      <c r="F150" s="214"/>
      <c r="G150" s="214"/>
      <c r="H150" s="214"/>
      <c r="I150" s="214"/>
      <c r="J150" s="214"/>
      <c r="K150" s="214"/>
      <c r="L150" s="214"/>
      <c r="M150" s="248"/>
      <c r="N150" s="106"/>
      <c r="O150" s="106"/>
      <c r="P150" s="106"/>
      <c r="Q150" s="106"/>
      <c r="R150" s="106"/>
      <c r="S150" s="110"/>
      <c r="T150" s="110"/>
      <c r="U150" s="106"/>
      <c r="V150" s="106"/>
      <c r="W150" s="106"/>
      <c r="X150" s="106"/>
      <c r="Y150" s="110"/>
      <c r="Z150" s="110"/>
      <c r="AA150" s="106"/>
      <c r="AB150" s="106"/>
      <c r="AC150" s="106"/>
      <c r="AD150" s="106"/>
      <c r="AE150" s="106"/>
      <c r="AF150" s="106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</row>
    <row r="151" spans="1:70" ht="21.75" customHeight="1">
      <c r="A151" s="110"/>
      <c r="B151" s="38"/>
      <c r="C151" s="214"/>
      <c r="D151" s="214"/>
      <c r="E151" s="214"/>
      <c r="F151" s="214"/>
      <c r="G151" s="214"/>
      <c r="H151" s="214"/>
      <c r="I151" s="214"/>
      <c r="J151" s="214"/>
      <c r="K151" s="214"/>
      <c r="L151" s="214"/>
      <c r="M151" s="248"/>
      <c r="N151" s="106"/>
      <c r="O151" s="106"/>
      <c r="P151" s="106"/>
      <c r="Q151" s="106"/>
      <c r="R151" s="106"/>
      <c r="S151" s="110"/>
      <c r="T151" s="110"/>
      <c r="U151" s="106"/>
      <c r="V151" s="106"/>
      <c r="W151" s="106"/>
      <c r="X151" s="106"/>
      <c r="Y151" s="110"/>
      <c r="Z151" s="110"/>
      <c r="AA151" s="106"/>
      <c r="AB151" s="106"/>
      <c r="AC151" s="106"/>
      <c r="AD151" s="106"/>
      <c r="AE151" s="106"/>
      <c r="AF151" s="106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12"/>
      <c r="AX151" s="12"/>
      <c r="AY151" s="12"/>
      <c r="AZ151" s="12"/>
      <c r="BA151" s="12"/>
      <c r="BB151" s="44"/>
      <c r="BC151" s="44"/>
      <c r="BD151" s="44"/>
      <c r="BE151" s="44"/>
      <c r="BF151" s="44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</row>
    <row r="152" spans="1:70" ht="21.75" customHeight="1">
      <c r="A152" s="110"/>
      <c r="B152" s="38"/>
      <c r="C152" s="214"/>
      <c r="D152" s="214"/>
      <c r="E152" s="247" t="s">
        <v>244</v>
      </c>
      <c r="F152" s="214"/>
      <c r="G152" s="214"/>
      <c r="H152" s="214"/>
      <c r="I152" s="214"/>
      <c r="J152" s="214"/>
      <c r="K152" s="214"/>
      <c r="L152" s="214"/>
      <c r="M152" s="248"/>
      <c r="N152" s="106"/>
      <c r="O152" s="106"/>
      <c r="P152" s="106"/>
      <c r="Q152" s="106"/>
      <c r="R152" s="106"/>
      <c r="S152" s="110"/>
      <c r="T152" s="110"/>
      <c r="U152" s="106"/>
      <c r="V152" s="106"/>
      <c r="W152" s="106"/>
      <c r="X152" s="106"/>
      <c r="Y152" s="110"/>
      <c r="Z152" s="110"/>
      <c r="AA152" s="106"/>
      <c r="AB152" s="106"/>
      <c r="AC152" s="106"/>
      <c r="AD152" s="106"/>
      <c r="AE152" s="106"/>
      <c r="AF152" s="106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12"/>
      <c r="AX152" s="12"/>
      <c r="AY152" s="12"/>
      <c r="AZ152" s="12"/>
      <c r="BA152" s="12"/>
      <c r="BB152" s="44"/>
      <c r="BC152" s="44"/>
      <c r="BD152" s="44"/>
      <c r="BE152" s="44"/>
      <c r="BF152" s="44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</row>
    <row r="153" spans="1:70" ht="21.75" customHeight="1">
      <c r="A153" s="110"/>
      <c r="B153" s="38"/>
      <c r="C153" s="214"/>
      <c r="D153" s="214"/>
      <c r="E153" s="247"/>
      <c r="F153" s="214"/>
      <c r="G153" s="214"/>
      <c r="H153" s="214"/>
      <c r="I153" s="214"/>
      <c r="J153" s="214"/>
      <c r="K153" s="214"/>
      <c r="L153" s="214"/>
      <c r="M153" s="248"/>
      <c r="N153" s="106"/>
      <c r="O153" s="106"/>
      <c r="P153" s="106"/>
      <c r="Q153" s="106"/>
      <c r="R153" s="106"/>
      <c r="S153" s="110"/>
      <c r="T153" s="110"/>
      <c r="U153" s="106"/>
      <c r="V153" s="106"/>
      <c r="W153" s="106"/>
      <c r="X153" s="106"/>
      <c r="Y153" s="110"/>
      <c r="Z153" s="110"/>
      <c r="AA153" s="106"/>
      <c r="AB153" s="106"/>
      <c r="AC153" s="106"/>
      <c r="AD153" s="106"/>
      <c r="AE153" s="106"/>
      <c r="AF153" s="106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12"/>
      <c r="AX153" s="12"/>
      <c r="AY153" s="12"/>
      <c r="AZ153" s="12"/>
      <c r="BA153" s="12"/>
      <c r="BB153" s="44"/>
      <c r="BC153" s="44"/>
      <c r="BD153" s="44"/>
      <c r="BE153" s="44"/>
      <c r="BF153" s="44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</row>
    <row r="154" spans="1:70" ht="21" customHeight="1">
      <c r="A154" s="110"/>
      <c r="B154" s="38"/>
      <c r="C154" s="214"/>
      <c r="D154" s="214"/>
      <c r="E154" s="247" t="s">
        <v>245</v>
      </c>
      <c r="F154" s="214"/>
      <c r="G154" s="214"/>
      <c r="H154" s="214"/>
      <c r="I154" s="214"/>
      <c r="J154" s="214"/>
      <c r="K154" s="214"/>
      <c r="L154" s="214"/>
      <c r="M154" s="248"/>
      <c r="N154" s="106"/>
      <c r="O154" s="106"/>
      <c r="P154" s="106"/>
      <c r="Q154" s="106"/>
      <c r="R154" s="106"/>
      <c r="S154" s="110"/>
      <c r="T154" s="110"/>
      <c r="U154" s="106"/>
      <c r="V154" s="106"/>
      <c r="W154" s="106"/>
      <c r="X154" s="106"/>
      <c r="Y154" s="110"/>
      <c r="Z154" s="110"/>
      <c r="AA154" s="106"/>
      <c r="AB154" s="106"/>
      <c r="AC154" s="106"/>
      <c r="AD154" s="106"/>
      <c r="AE154" s="106"/>
      <c r="AF154" s="106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</row>
    <row r="155" spans="1:70" ht="17.25" customHeight="1">
      <c r="A155" s="110"/>
      <c r="B155" s="38"/>
      <c r="C155" s="214"/>
      <c r="D155" s="214"/>
      <c r="E155" s="247"/>
      <c r="F155" s="214"/>
      <c r="G155" s="214"/>
      <c r="H155" s="214"/>
      <c r="I155" s="214"/>
      <c r="J155" s="214"/>
      <c r="K155" s="214"/>
      <c r="L155" s="214"/>
      <c r="M155" s="248"/>
      <c r="N155" s="106"/>
      <c r="O155" s="106"/>
      <c r="P155" s="106"/>
      <c r="Q155" s="106"/>
      <c r="R155" s="106"/>
      <c r="S155" s="110"/>
      <c r="T155" s="110"/>
      <c r="U155" s="106"/>
      <c r="V155" s="106"/>
      <c r="W155" s="106"/>
      <c r="X155" s="106"/>
      <c r="Y155" s="110"/>
      <c r="Z155" s="110"/>
      <c r="AA155" s="106"/>
      <c r="AB155" s="106"/>
      <c r="AC155" s="106"/>
      <c r="AD155" s="106"/>
      <c r="AE155" s="106"/>
      <c r="AF155" s="106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</row>
    <row r="156" spans="1:70" ht="18" customHeight="1">
      <c r="A156" s="110"/>
      <c r="B156" s="38"/>
      <c r="C156" s="214"/>
      <c r="D156" s="214"/>
      <c r="E156" s="247" t="s">
        <v>246</v>
      </c>
      <c r="F156" s="214"/>
      <c r="G156" s="214"/>
      <c r="H156" s="214"/>
      <c r="I156" s="214"/>
      <c r="J156" s="214"/>
      <c r="K156" s="214"/>
      <c r="L156" s="214"/>
      <c r="M156" s="248"/>
      <c r="N156" s="106"/>
      <c r="O156" s="106"/>
      <c r="P156" s="106"/>
      <c r="Q156" s="106"/>
      <c r="R156" s="106"/>
      <c r="S156" s="110"/>
      <c r="T156" s="110"/>
      <c r="U156" s="106"/>
      <c r="V156" s="106"/>
      <c r="W156" s="106"/>
      <c r="X156" s="106"/>
      <c r="Y156" s="110"/>
      <c r="Z156" s="110"/>
      <c r="AA156" s="106"/>
      <c r="AB156" s="106"/>
      <c r="AC156" s="106"/>
      <c r="AD156" s="106"/>
      <c r="AE156" s="106"/>
      <c r="AF156" s="106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</row>
    <row r="157" spans="1:70" ht="20.25" customHeight="1">
      <c r="A157" s="110"/>
      <c r="B157" s="38"/>
      <c r="C157" s="214"/>
      <c r="D157" s="214"/>
      <c r="E157" s="247"/>
      <c r="F157" s="214"/>
      <c r="G157" s="214"/>
      <c r="H157" s="214"/>
      <c r="I157" s="214"/>
      <c r="J157" s="214"/>
      <c r="K157" s="214"/>
      <c r="L157" s="214"/>
      <c r="M157" s="248"/>
      <c r="N157" s="106"/>
      <c r="O157" s="106"/>
      <c r="P157" s="106"/>
      <c r="Q157" s="106"/>
      <c r="R157" s="106"/>
      <c r="S157" s="110"/>
      <c r="T157" s="110"/>
      <c r="U157" s="106"/>
      <c r="V157" s="106"/>
      <c r="W157" s="106"/>
      <c r="X157" s="106"/>
      <c r="Y157" s="110"/>
      <c r="Z157" s="110"/>
      <c r="AA157" s="106"/>
      <c r="AB157" s="106"/>
      <c r="AC157" s="106"/>
      <c r="AD157" s="106"/>
      <c r="AE157" s="106"/>
      <c r="AF157" s="106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</row>
    <row r="158" spans="1:70" ht="21.75" customHeight="1">
      <c r="A158" s="110"/>
      <c r="B158" s="38"/>
      <c r="C158" s="214"/>
      <c r="D158" s="214"/>
      <c r="E158" s="247" t="s">
        <v>247</v>
      </c>
      <c r="F158" s="214"/>
      <c r="G158" s="214"/>
      <c r="H158" s="214"/>
      <c r="I158" s="214"/>
      <c r="J158" s="214"/>
      <c r="K158" s="214"/>
      <c r="L158" s="214"/>
      <c r="M158" s="248"/>
      <c r="N158" s="106"/>
      <c r="O158" s="106"/>
      <c r="P158" s="106"/>
      <c r="Q158" s="106"/>
      <c r="R158" s="106"/>
      <c r="S158" s="110"/>
      <c r="T158" s="110"/>
      <c r="U158" s="106"/>
      <c r="V158" s="106"/>
      <c r="W158" s="106"/>
      <c r="X158" s="106"/>
      <c r="Y158" s="110"/>
      <c r="Z158" s="110"/>
      <c r="AA158" s="106"/>
      <c r="AB158" s="106"/>
      <c r="AC158" s="106"/>
      <c r="AD158" s="106"/>
      <c r="AE158" s="106"/>
      <c r="AF158" s="106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</row>
    <row r="159" spans="1:70" ht="15.75" customHeight="1">
      <c r="A159" s="111"/>
      <c r="B159" s="37"/>
      <c r="C159" s="249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</row>
    <row r="160" spans="1:70" ht="15.75" customHeight="1">
      <c r="A160" s="111"/>
      <c r="B160" s="37"/>
      <c r="C160" s="249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</row>
    <row r="161" spans="1:68" ht="21.75" customHeight="1">
      <c r="A161" s="111"/>
      <c r="B161" s="37"/>
      <c r="C161" s="249"/>
      <c r="D161" s="249"/>
      <c r="E161" s="249"/>
      <c r="F161" s="249"/>
      <c r="G161" s="249"/>
      <c r="H161" s="249"/>
      <c r="I161" s="249"/>
      <c r="J161" s="249"/>
      <c r="K161" s="249"/>
      <c r="L161" s="249"/>
      <c r="M161" s="249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</row>
    <row r="162" spans="1:68" ht="15.75" customHeight="1">
      <c r="A162" s="111"/>
      <c r="B162" s="37"/>
      <c r="C162" s="249"/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</row>
    <row r="163" spans="1:68" ht="15.75" customHeight="1">
      <c r="A163" s="111"/>
      <c r="B163" s="37"/>
      <c r="C163" s="249"/>
      <c r="D163" s="249"/>
      <c r="E163" s="249"/>
      <c r="F163" s="249"/>
      <c r="G163" s="249"/>
      <c r="H163" s="249"/>
      <c r="I163" s="249"/>
      <c r="J163" s="249"/>
      <c r="K163" s="249"/>
      <c r="L163" s="249"/>
      <c r="M163" s="249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</row>
    <row r="164" spans="1:68" ht="21.75" customHeight="1">
      <c r="A164" s="111"/>
      <c r="B164" s="37"/>
      <c r="C164" s="249"/>
      <c r="D164" s="249"/>
      <c r="E164" s="249"/>
      <c r="F164" s="249"/>
      <c r="G164" s="249"/>
      <c r="H164" s="249"/>
      <c r="I164" s="249"/>
      <c r="J164" s="249"/>
      <c r="K164" s="249"/>
      <c r="L164" s="249"/>
      <c r="M164" s="249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</row>
    <row r="165" spans="1:68" ht="18.75" customHeight="1">
      <c r="A165" s="111"/>
      <c r="B165" s="37"/>
      <c r="C165" s="249"/>
      <c r="D165" s="249"/>
      <c r="E165" s="249"/>
      <c r="F165" s="249"/>
      <c r="G165" s="249"/>
      <c r="H165" s="249"/>
      <c r="I165" s="249"/>
      <c r="J165" s="249"/>
      <c r="K165" s="249"/>
      <c r="L165" s="249"/>
      <c r="M165" s="249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</row>
    <row r="166" spans="1:68" ht="15.75" customHeight="1">
      <c r="A166" s="111"/>
      <c r="B166" s="37"/>
      <c r="C166" s="249"/>
      <c r="D166" s="249"/>
      <c r="E166" s="249"/>
      <c r="F166" s="249"/>
      <c r="G166" s="249"/>
      <c r="H166" s="249"/>
      <c r="I166" s="249"/>
      <c r="J166" s="249"/>
      <c r="K166" s="249"/>
      <c r="L166" s="249"/>
      <c r="M166" s="249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</row>
    <row r="167" spans="1:68" ht="15.75" customHeight="1">
      <c r="A167" s="111"/>
      <c r="B167" s="37"/>
      <c r="C167" s="249"/>
      <c r="D167" s="249"/>
      <c r="E167" s="249"/>
      <c r="F167" s="249"/>
      <c r="G167" s="249"/>
      <c r="H167" s="249"/>
      <c r="I167" s="249"/>
      <c r="J167" s="249"/>
      <c r="K167" s="249"/>
      <c r="L167" s="249"/>
      <c r="M167" s="249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</row>
    <row r="168" spans="1:68" ht="15.75" customHeight="1">
      <c r="A168" s="111"/>
      <c r="B168" s="37"/>
      <c r="C168" s="249"/>
      <c r="D168" s="249"/>
      <c r="E168" s="249"/>
      <c r="F168" s="249"/>
      <c r="G168" s="249"/>
      <c r="H168" s="249"/>
      <c r="I168" s="249"/>
      <c r="J168" s="249"/>
      <c r="K168" s="249"/>
      <c r="L168" s="249"/>
      <c r="M168" s="249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</row>
    <row r="169" spans="1:68" ht="15.75" customHeight="1">
      <c r="A169" s="111"/>
      <c r="B169" s="37"/>
      <c r="C169" s="249"/>
      <c r="D169" s="249"/>
      <c r="E169" s="249"/>
      <c r="F169" s="249"/>
      <c r="G169" s="249"/>
      <c r="H169" s="249"/>
      <c r="I169" s="249"/>
      <c r="J169" s="249"/>
      <c r="K169" s="249"/>
      <c r="L169" s="249"/>
      <c r="M169" s="249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</row>
    <row r="170" spans="1:68" ht="15.75" customHeight="1">
      <c r="A170" s="111"/>
      <c r="B170" s="37"/>
      <c r="C170" s="249"/>
      <c r="D170" s="249"/>
      <c r="E170" s="249"/>
      <c r="F170" s="249"/>
      <c r="G170" s="249"/>
      <c r="H170" s="249"/>
      <c r="I170" s="249"/>
      <c r="J170" s="249"/>
      <c r="K170" s="249"/>
      <c r="L170" s="249"/>
      <c r="M170" s="249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</row>
    <row r="171" spans="1:68" ht="15.75" customHeight="1">
      <c r="A171" s="111"/>
      <c r="B171" s="37"/>
      <c r="C171" s="249"/>
      <c r="D171" s="249"/>
      <c r="E171" s="249"/>
      <c r="F171" s="249"/>
      <c r="G171" s="249"/>
      <c r="H171" s="249"/>
      <c r="I171" s="249"/>
      <c r="J171" s="249"/>
      <c r="K171" s="249"/>
      <c r="L171" s="249"/>
      <c r="M171" s="249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</row>
    <row r="172" spans="1:68" ht="15.75" customHeight="1">
      <c r="A172" s="111"/>
      <c r="B172" s="37"/>
      <c r="C172" s="249"/>
      <c r="D172" s="249"/>
      <c r="E172" s="249"/>
      <c r="F172" s="249"/>
      <c r="G172" s="249"/>
      <c r="H172" s="249"/>
      <c r="I172" s="249"/>
      <c r="J172" s="249"/>
      <c r="K172" s="249"/>
      <c r="L172" s="249"/>
      <c r="M172" s="249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</row>
    <row r="173" spans="1:68" ht="15.75" customHeight="1">
      <c r="A173" s="111"/>
      <c r="B173" s="37"/>
      <c r="C173" s="249"/>
      <c r="D173" s="249"/>
      <c r="E173" s="249"/>
      <c r="F173" s="249"/>
      <c r="G173" s="249"/>
      <c r="H173" s="249"/>
      <c r="I173" s="249"/>
      <c r="J173" s="249"/>
      <c r="K173" s="249"/>
      <c r="L173" s="249"/>
      <c r="M173" s="249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</row>
    <row r="174" spans="1:68" ht="15.75" customHeight="1">
      <c r="A174" s="111"/>
      <c r="B174" s="37"/>
      <c r="C174" s="249"/>
      <c r="D174" s="249"/>
      <c r="E174" s="249"/>
      <c r="F174" s="249"/>
      <c r="G174" s="249"/>
      <c r="H174" s="249"/>
      <c r="I174" s="249"/>
      <c r="J174" s="249"/>
      <c r="K174" s="249"/>
      <c r="L174" s="249"/>
      <c r="M174" s="249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</row>
    <row r="175" spans="1:68" ht="15.75" customHeight="1">
      <c r="A175" s="111"/>
      <c r="B175" s="37"/>
      <c r="C175" s="249"/>
      <c r="D175" s="249"/>
      <c r="E175" s="249"/>
      <c r="F175" s="249"/>
      <c r="G175" s="249"/>
      <c r="H175" s="249"/>
      <c r="I175" s="249"/>
      <c r="J175" s="249"/>
      <c r="K175" s="249"/>
      <c r="L175" s="249"/>
      <c r="M175" s="249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</row>
    <row r="176" spans="1:68" ht="15.75" customHeight="1">
      <c r="A176" s="111"/>
      <c r="B176" s="37"/>
      <c r="C176" s="249"/>
      <c r="D176" s="249"/>
      <c r="E176" s="249"/>
      <c r="F176" s="249"/>
      <c r="G176" s="249"/>
      <c r="H176" s="249"/>
      <c r="I176" s="249"/>
      <c r="J176" s="249"/>
      <c r="K176" s="249"/>
      <c r="L176" s="249"/>
      <c r="M176" s="249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</row>
    <row r="177" spans="1:68" ht="15.75" customHeight="1">
      <c r="A177" s="111"/>
      <c r="B177" s="37"/>
      <c r="C177" s="249"/>
      <c r="D177" s="249"/>
      <c r="E177" s="249"/>
      <c r="F177" s="249"/>
      <c r="G177" s="249"/>
      <c r="H177" s="249"/>
      <c r="I177" s="249"/>
      <c r="J177" s="249"/>
      <c r="K177" s="249"/>
      <c r="L177" s="249"/>
      <c r="M177" s="249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</row>
    <row r="178" spans="1:68" ht="15.75" customHeight="1">
      <c r="A178" s="37"/>
      <c r="B178" s="37"/>
      <c r="C178" s="249"/>
      <c r="D178" s="249"/>
      <c r="E178" s="249"/>
      <c r="F178" s="249"/>
      <c r="G178" s="249"/>
      <c r="H178" s="249"/>
      <c r="I178" s="249"/>
      <c r="J178" s="249"/>
      <c r="K178" s="249"/>
      <c r="L178" s="249"/>
      <c r="M178" s="249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</row>
    <row r="179" spans="1:68" ht="15.75" customHeight="1">
      <c r="A179" s="112"/>
      <c r="B179" s="112"/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0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</row>
    <row r="180" spans="1:68" ht="14.25" customHeight="1">
      <c r="A180" s="113"/>
      <c r="B180" s="113"/>
      <c r="C180" s="251"/>
      <c r="D180" s="251"/>
      <c r="E180" s="251"/>
      <c r="F180" s="251"/>
      <c r="G180" s="251"/>
      <c r="H180" s="251"/>
      <c r="I180" s="251"/>
      <c r="J180" s="251"/>
      <c r="K180" s="251"/>
      <c r="L180" s="251"/>
      <c r="M180" s="251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  <c r="BA180" s="113"/>
      <c r="BB180" s="113"/>
      <c r="BC180" s="113"/>
      <c r="BD180" s="113"/>
      <c r="BE180" s="113"/>
      <c r="BF180" s="113"/>
      <c r="BG180" s="113"/>
      <c r="BH180" s="113"/>
      <c r="BI180" s="113"/>
      <c r="BJ180" s="113"/>
      <c r="BK180" s="113"/>
      <c r="BL180" s="113"/>
      <c r="BM180" s="113"/>
      <c r="BN180" s="113"/>
      <c r="BO180" s="113"/>
      <c r="BP180" s="113"/>
    </row>
    <row r="181" spans="1:68" ht="14.25" customHeight="1">
      <c r="A181" s="113"/>
      <c r="B181" s="113"/>
      <c r="C181" s="251"/>
      <c r="D181" s="251"/>
      <c r="E181" s="251"/>
      <c r="F181" s="251"/>
      <c r="G181" s="251"/>
      <c r="H181" s="251"/>
      <c r="I181" s="251"/>
      <c r="J181" s="251"/>
      <c r="K181" s="251"/>
      <c r="L181" s="251"/>
      <c r="M181" s="251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113"/>
      <c r="BC181" s="113"/>
      <c r="BD181" s="113"/>
      <c r="BE181" s="113"/>
      <c r="BF181" s="113"/>
      <c r="BG181" s="113"/>
      <c r="BH181" s="113"/>
      <c r="BI181" s="113"/>
      <c r="BJ181" s="113"/>
      <c r="BK181" s="113"/>
      <c r="BL181" s="113"/>
      <c r="BM181" s="113"/>
      <c r="BN181" s="113"/>
      <c r="BO181" s="113"/>
      <c r="BP181" s="113"/>
    </row>
    <row r="182" spans="1:68" ht="14.25" customHeight="1">
      <c r="A182" s="113"/>
      <c r="B182" s="113"/>
      <c r="C182" s="251"/>
      <c r="D182" s="251"/>
      <c r="E182" s="251"/>
      <c r="F182" s="251"/>
      <c r="G182" s="251"/>
      <c r="H182" s="251"/>
      <c r="I182" s="251"/>
      <c r="J182" s="251"/>
      <c r="K182" s="251"/>
      <c r="L182" s="251"/>
      <c r="M182" s="251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  <c r="AZ182" s="113"/>
      <c r="BA182" s="113"/>
      <c r="BB182" s="113"/>
      <c r="BC182" s="113"/>
      <c r="BD182" s="113"/>
      <c r="BE182" s="113"/>
      <c r="BF182" s="113"/>
      <c r="BG182" s="113"/>
      <c r="BH182" s="113"/>
      <c r="BI182" s="113"/>
      <c r="BJ182" s="113"/>
      <c r="BK182" s="113"/>
      <c r="BL182" s="113"/>
      <c r="BM182" s="113"/>
      <c r="BN182" s="113"/>
      <c r="BO182" s="113"/>
      <c r="BP182" s="113"/>
    </row>
    <row r="183" spans="1:68" ht="14.25" customHeight="1">
      <c r="A183" s="113"/>
      <c r="B183" s="113"/>
      <c r="C183" s="251"/>
      <c r="D183" s="251"/>
      <c r="E183" s="251"/>
      <c r="F183" s="251"/>
      <c r="G183" s="251"/>
      <c r="H183" s="251"/>
      <c r="I183" s="251"/>
      <c r="J183" s="251"/>
      <c r="K183" s="251"/>
      <c r="L183" s="251"/>
      <c r="M183" s="251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  <c r="BA183" s="113"/>
      <c r="BB183" s="113"/>
      <c r="BC183" s="113"/>
      <c r="BD183" s="113"/>
      <c r="BE183" s="113"/>
      <c r="BF183" s="113"/>
      <c r="BG183" s="113"/>
      <c r="BH183" s="113"/>
      <c r="BI183" s="113"/>
      <c r="BJ183" s="113"/>
      <c r="BK183" s="113"/>
      <c r="BL183" s="113"/>
      <c r="BM183" s="113"/>
      <c r="BN183" s="113"/>
      <c r="BO183" s="113"/>
      <c r="BP183" s="113"/>
    </row>
    <row r="184" spans="1:68" ht="14.25" customHeight="1">
      <c r="A184" s="113"/>
      <c r="B184" s="113"/>
      <c r="C184" s="251"/>
      <c r="D184" s="251"/>
      <c r="E184" s="251"/>
      <c r="F184" s="251"/>
      <c r="G184" s="251"/>
      <c r="H184" s="251"/>
      <c r="I184" s="251"/>
      <c r="J184" s="251"/>
      <c r="K184" s="251"/>
      <c r="L184" s="251"/>
      <c r="M184" s="251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  <c r="BA184" s="113"/>
      <c r="BB184" s="113"/>
      <c r="BC184" s="113"/>
      <c r="BD184" s="113"/>
      <c r="BE184" s="113"/>
      <c r="BF184" s="113"/>
      <c r="BG184" s="113"/>
      <c r="BH184" s="113"/>
      <c r="BI184" s="113"/>
      <c r="BJ184" s="113"/>
      <c r="BK184" s="113"/>
      <c r="BL184" s="113"/>
      <c r="BM184" s="113"/>
      <c r="BN184" s="113"/>
      <c r="BO184" s="113"/>
      <c r="BP184" s="113"/>
    </row>
    <row r="185" spans="1:68" ht="14.25" customHeight="1">
      <c r="A185" s="113"/>
      <c r="B185" s="113"/>
      <c r="C185" s="251"/>
      <c r="D185" s="251"/>
      <c r="E185" s="251"/>
      <c r="F185" s="251"/>
      <c r="G185" s="251"/>
      <c r="H185" s="251"/>
      <c r="I185" s="251"/>
      <c r="J185" s="251"/>
      <c r="K185" s="251"/>
      <c r="L185" s="251"/>
      <c r="M185" s="251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  <c r="AZ185" s="113"/>
      <c r="BA185" s="113"/>
      <c r="BB185" s="113"/>
      <c r="BC185" s="113"/>
      <c r="BD185" s="113"/>
      <c r="BE185" s="113"/>
      <c r="BF185" s="113"/>
      <c r="BG185" s="113"/>
      <c r="BH185" s="113"/>
      <c r="BI185" s="113"/>
      <c r="BJ185" s="113"/>
      <c r="BK185" s="113"/>
      <c r="BL185" s="113"/>
      <c r="BM185" s="113"/>
      <c r="BN185" s="113"/>
      <c r="BO185" s="113"/>
      <c r="BP185" s="113"/>
    </row>
    <row r="186" spans="1:68" ht="14.25" customHeight="1">
      <c r="A186" s="113"/>
      <c r="B186" s="113"/>
      <c r="C186" s="251"/>
      <c r="D186" s="251"/>
      <c r="E186" s="251"/>
      <c r="F186" s="251"/>
      <c r="G186" s="251"/>
      <c r="H186" s="251"/>
      <c r="I186" s="251"/>
      <c r="J186" s="251"/>
      <c r="K186" s="251"/>
      <c r="L186" s="251"/>
      <c r="M186" s="251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  <c r="AZ186" s="113"/>
      <c r="BA186" s="113"/>
      <c r="BB186" s="113"/>
      <c r="BC186" s="113"/>
      <c r="BD186" s="113"/>
      <c r="BE186" s="113"/>
      <c r="BF186" s="113"/>
      <c r="BG186" s="113"/>
      <c r="BH186" s="113"/>
      <c r="BI186" s="113"/>
      <c r="BJ186" s="113"/>
      <c r="BK186" s="113"/>
      <c r="BL186" s="113"/>
      <c r="BM186" s="113"/>
      <c r="BN186" s="113"/>
      <c r="BO186" s="113"/>
      <c r="BP186" s="113"/>
    </row>
    <row r="187" spans="1:68" ht="14.25" customHeight="1">
      <c r="A187" s="113"/>
      <c r="B187" s="113"/>
      <c r="C187" s="251"/>
      <c r="D187" s="251"/>
      <c r="E187" s="251"/>
      <c r="F187" s="251"/>
      <c r="G187" s="251"/>
      <c r="H187" s="251"/>
      <c r="I187" s="251"/>
      <c r="J187" s="251"/>
      <c r="K187" s="251"/>
      <c r="L187" s="251"/>
      <c r="M187" s="251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113"/>
      <c r="BC187" s="113"/>
      <c r="BD187" s="113"/>
      <c r="BE187" s="113"/>
      <c r="BF187" s="113"/>
      <c r="BG187" s="113"/>
      <c r="BH187" s="113"/>
      <c r="BI187" s="113"/>
      <c r="BJ187" s="113"/>
      <c r="BK187" s="113"/>
      <c r="BL187" s="113"/>
      <c r="BM187" s="113"/>
      <c r="BN187" s="113"/>
      <c r="BO187" s="113"/>
      <c r="BP187" s="113"/>
    </row>
    <row r="188" spans="1:68" ht="14.25" customHeight="1">
      <c r="A188" s="113"/>
      <c r="B188" s="113"/>
      <c r="C188" s="251"/>
      <c r="D188" s="251"/>
      <c r="E188" s="251"/>
      <c r="F188" s="251"/>
      <c r="G188" s="251"/>
      <c r="H188" s="251"/>
      <c r="I188" s="251"/>
      <c r="J188" s="251"/>
      <c r="K188" s="251"/>
      <c r="L188" s="251"/>
      <c r="M188" s="251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113"/>
      <c r="BC188" s="113"/>
      <c r="BD188" s="113"/>
      <c r="BE188" s="113"/>
      <c r="BF188" s="113"/>
      <c r="BG188" s="113"/>
      <c r="BH188" s="113"/>
      <c r="BI188" s="113"/>
      <c r="BJ188" s="113"/>
      <c r="BK188" s="113"/>
      <c r="BL188" s="113"/>
      <c r="BM188" s="113"/>
      <c r="BN188" s="113"/>
      <c r="BO188" s="113"/>
      <c r="BP188" s="113"/>
    </row>
    <row r="189" spans="1:68" ht="14.25" customHeight="1">
      <c r="A189" s="113"/>
      <c r="B189" s="113"/>
      <c r="C189" s="251"/>
      <c r="D189" s="251"/>
      <c r="E189" s="251"/>
      <c r="F189" s="251"/>
      <c r="G189" s="251"/>
      <c r="H189" s="251"/>
      <c r="I189" s="251"/>
      <c r="J189" s="251"/>
      <c r="K189" s="251"/>
      <c r="L189" s="251"/>
      <c r="M189" s="251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113"/>
      <c r="BC189" s="113"/>
      <c r="BD189" s="113"/>
      <c r="BE189" s="113"/>
      <c r="BF189" s="113"/>
      <c r="BG189" s="113"/>
      <c r="BH189" s="113"/>
      <c r="BI189" s="113"/>
      <c r="BJ189" s="113"/>
      <c r="BK189" s="113"/>
      <c r="BL189" s="113"/>
      <c r="BM189" s="113"/>
      <c r="BN189" s="113"/>
      <c r="BO189" s="113"/>
      <c r="BP189" s="113"/>
    </row>
    <row r="190" spans="1:68" ht="14.25" customHeight="1">
      <c r="A190" s="113"/>
      <c r="B190" s="113"/>
      <c r="C190" s="251"/>
      <c r="D190" s="251"/>
      <c r="E190" s="251"/>
      <c r="F190" s="251"/>
      <c r="G190" s="251"/>
      <c r="H190" s="251"/>
      <c r="I190" s="251"/>
      <c r="J190" s="251"/>
      <c r="K190" s="251"/>
      <c r="L190" s="251"/>
      <c r="M190" s="251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113"/>
      <c r="BC190" s="113"/>
      <c r="BD190" s="113"/>
      <c r="BE190" s="113"/>
      <c r="BF190" s="113"/>
      <c r="BG190" s="113"/>
      <c r="BH190" s="113"/>
      <c r="BI190" s="113"/>
      <c r="BJ190" s="113"/>
      <c r="BK190" s="113"/>
      <c r="BL190" s="113"/>
      <c r="BM190" s="113"/>
      <c r="BN190" s="113"/>
      <c r="BO190" s="113"/>
      <c r="BP190" s="113"/>
    </row>
    <row r="191" spans="1:68" ht="14.25" customHeight="1">
      <c r="A191" s="113"/>
      <c r="B191" s="113"/>
      <c r="C191" s="251"/>
      <c r="D191" s="251"/>
      <c r="E191" s="251"/>
      <c r="F191" s="251"/>
      <c r="G191" s="251"/>
      <c r="H191" s="251"/>
      <c r="I191" s="251"/>
      <c r="J191" s="251"/>
      <c r="K191" s="251"/>
      <c r="L191" s="251"/>
      <c r="M191" s="251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113"/>
      <c r="BC191" s="113"/>
      <c r="BD191" s="113"/>
      <c r="BE191" s="113"/>
      <c r="BF191" s="113"/>
      <c r="BG191" s="113"/>
      <c r="BH191" s="113"/>
      <c r="BI191" s="113"/>
      <c r="BJ191" s="113"/>
      <c r="BK191" s="113"/>
      <c r="BL191" s="113"/>
      <c r="BM191" s="113"/>
      <c r="BN191" s="113"/>
      <c r="BO191" s="113"/>
      <c r="BP191" s="113"/>
    </row>
    <row r="192" spans="1:68" ht="14.25" customHeight="1">
      <c r="A192" s="113"/>
      <c r="B192" s="113"/>
      <c r="C192" s="251"/>
      <c r="D192" s="251"/>
      <c r="E192" s="251"/>
      <c r="F192" s="251"/>
      <c r="G192" s="251"/>
      <c r="H192" s="251"/>
      <c r="I192" s="251"/>
      <c r="J192" s="251"/>
      <c r="K192" s="251"/>
      <c r="L192" s="251"/>
      <c r="M192" s="251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  <c r="BA192" s="113"/>
      <c r="BB192" s="113"/>
      <c r="BC192" s="113"/>
      <c r="BD192" s="113"/>
      <c r="BE192" s="113"/>
      <c r="BF192" s="113"/>
      <c r="BG192" s="113"/>
      <c r="BH192" s="113"/>
      <c r="BI192" s="113"/>
      <c r="BJ192" s="113"/>
      <c r="BK192" s="113"/>
      <c r="BL192" s="113"/>
      <c r="BM192" s="113"/>
      <c r="BN192" s="113"/>
      <c r="BO192" s="113"/>
      <c r="BP192" s="113"/>
    </row>
    <row r="193" spans="1:68" ht="14.25" customHeight="1">
      <c r="A193" s="113"/>
      <c r="B193" s="113"/>
      <c r="C193" s="251"/>
      <c r="D193" s="251"/>
      <c r="E193" s="251"/>
      <c r="F193" s="251"/>
      <c r="G193" s="251"/>
      <c r="H193" s="251"/>
      <c r="I193" s="251"/>
      <c r="J193" s="251"/>
      <c r="K193" s="251"/>
      <c r="L193" s="251"/>
      <c r="M193" s="251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113"/>
      <c r="BA193" s="113"/>
      <c r="BB193" s="113"/>
      <c r="BC193" s="113"/>
      <c r="BD193" s="113"/>
      <c r="BE193" s="113"/>
      <c r="BF193" s="113"/>
      <c r="BG193" s="113"/>
      <c r="BH193" s="113"/>
      <c r="BI193" s="113"/>
      <c r="BJ193" s="113"/>
      <c r="BK193" s="113"/>
      <c r="BL193" s="113"/>
      <c r="BM193" s="113"/>
      <c r="BN193" s="113"/>
      <c r="BO193" s="113"/>
      <c r="BP193" s="113"/>
    </row>
    <row r="194" spans="1:68" ht="14.25" customHeight="1">
      <c r="A194" s="113"/>
      <c r="B194" s="113"/>
      <c r="C194" s="251"/>
      <c r="D194" s="251"/>
      <c r="E194" s="251"/>
      <c r="F194" s="251"/>
      <c r="G194" s="251"/>
      <c r="H194" s="251"/>
      <c r="I194" s="251"/>
      <c r="J194" s="251"/>
      <c r="K194" s="251"/>
      <c r="L194" s="251"/>
      <c r="M194" s="251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  <c r="BA194" s="113"/>
      <c r="BB194" s="113"/>
      <c r="BC194" s="113"/>
      <c r="BD194" s="113"/>
      <c r="BE194" s="113"/>
      <c r="BF194" s="113"/>
      <c r="BG194" s="113"/>
      <c r="BH194" s="113"/>
      <c r="BI194" s="113"/>
      <c r="BJ194" s="113"/>
      <c r="BK194" s="113"/>
      <c r="BL194" s="113"/>
      <c r="BM194" s="113"/>
      <c r="BN194" s="113"/>
      <c r="BO194" s="113"/>
      <c r="BP194" s="113"/>
    </row>
    <row r="195" spans="1:68" ht="14.25" customHeight="1">
      <c r="A195" s="113"/>
      <c r="B195" s="113"/>
      <c r="C195" s="251"/>
      <c r="D195" s="251"/>
      <c r="E195" s="251"/>
      <c r="F195" s="251"/>
      <c r="G195" s="251"/>
      <c r="H195" s="251"/>
      <c r="I195" s="251"/>
      <c r="J195" s="251"/>
      <c r="K195" s="251"/>
      <c r="L195" s="251"/>
      <c r="M195" s="251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  <c r="BA195" s="113"/>
      <c r="BB195" s="113"/>
      <c r="BC195" s="113"/>
      <c r="BD195" s="113"/>
      <c r="BE195" s="113"/>
      <c r="BF195" s="113"/>
      <c r="BG195" s="113"/>
      <c r="BH195" s="113"/>
      <c r="BI195" s="113"/>
      <c r="BJ195" s="113"/>
      <c r="BK195" s="113"/>
      <c r="BL195" s="113"/>
      <c r="BM195" s="113"/>
      <c r="BN195" s="113"/>
      <c r="BO195" s="113"/>
      <c r="BP195" s="113"/>
    </row>
    <row r="196" spans="1:68" ht="14.25" customHeight="1">
      <c r="A196" s="113"/>
      <c r="B196" s="113"/>
      <c r="C196" s="251"/>
      <c r="D196" s="251"/>
      <c r="E196" s="251"/>
      <c r="F196" s="251"/>
      <c r="G196" s="251"/>
      <c r="H196" s="251"/>
      <c r="I196" s="251"/>
      <c r="J196" s="251"/>
      <c r="K196" s="251"/>
      <c r="L196" s="251"/>
      <c r="M196" s="251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3"/>
    </row>
    <row r="197" spans="1:68" ht="14.25" customHeight="1">
      <c r="A197" s="113"/>
      <c r="B197" s="113"/>
      <c r="C197" s="251"/>
      <c r="D197" s="251"/>
      <c r="E197" s="251"/>
      <c r="F197" s="251"/>
      <c r="G197" s="251"/>
      <c r="H197" s="251"/>
      <c r="I197" s="251"/>
      <c r="J197" s="251"/>
      <c r="K197" s="251"/>
      <c r="L197" s="251"/>
      <c r="M197" s="251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  <c r="BA197" s="113"/>
      <c r="BB197" s="113"/>
      <c r="BC197" s="113"/>
      <c r="BD197" s="113"/>
      <c r="BE197" s="113"/>
      <c r="BF197" s="113"/>
      <c r="BG197" s="113"/>
      <c r="BH197" s="113"/>
      <c r="BI197" s="113"/>
      <c r="BJ197" s="113"/>
      <c r="BK197" s="113"/>
      <c r="BL197" s="113"/>
      <c r="BM197" s="113"/>
      <c r="BN197" s="113"/>
      <c r="BO197" s="113"/>
      <c r="BP197" s="113"/>
    </row>
    <row r="198" spans="1:68" ht="14.25" customHeight="1">
      <c r="A198" s="113"/>
      <c r="B198" s="113"/>
      <c r="C198" s="251"/>
      <c r="D198" s="251"/>
      <c r="E198" s="251"/>
      <c r="F198" s="251"/>
      <c r="G198" s="251"/>
      <c r="H198" s="251"/>
      <c r="I198" s="251"/>
      <c r="J198" s="251"/>
      <c r="K198" s="251"/>
      <c r="L198" s="251"/>
      <c r="M198" s="251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  <c r="BA198" s="113"/>
      <c r="BB198" s="113"/>
      <c r="BC198" s="113"/>
      <c r="BD198" s="113"/>
      <c r="BE198" s="113"/>
      <c r="BF198" s="113"/>
      <c r="BG198" s="113"/>
      <c r="BH198" s="113"/>
      <c r="BI198" s="113"/>
      <c r="BJ198" s="113"/>
      <c r="BK198" s="113"/>
      <c r="BL198" s="113"/>
      <c r="BM198" s="113"/>
      <c r="BN198" s="113"/>
      <c r="BO198" s="113"/>
      <c r="BP198" s="113"/>
    </row>
    <row r="199" spans="1:68" ht="14.25" customHeight="1">
      <c r="A199" s="113"/>
      <c r="B199" s="113"/>
      <c r="C199" s="251"/>
      <c r="D199" s="251"/>
      <c r="E199" s="251"/>
      <c r="F199" s="251"/>
      <c r="G199" s="251"/>
      <c r="H199" s="251"/>
      <c r="I199" s="251"/>
      <c r="J199" s="251"/>
      <c r="K199" s="251"/>
      <c r="L199" s="251"/>
      <c r="M199" s="251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  <c r="BA199" s="113"/>
      <c r="BB199" s="113"/>
      <c r="BC199" s="113"/>
      <c r="BD199" s="113"/>
      <c r="BE199" s="113"/>
      <c r="BF199" s="113"/>
      <c r="BG199" s="113"/>
      <c r="BH199" s="113"/>
      <c r="BI199" s="113"/>
      <c r="BJ199" s="113"/>
      <c r="BK199" s="113"/>
      <c r="BL199" s="113"/>
      <c r="BM199" s="113"/>
      <c r="BN199" s="113"/>
      <c r="BO199" s="113"/>
      <c r="BP199" s="113"/>
    </row>
    <row r="200" spans="1:68" ht="14.25" customHeight="1">
      <c r="A200" s="113"/>
      <c r="B200" s="113"/>
      <c r="C200" s="251"/>
      <c r="D200" s="251"/>
      <c r="E200" s="251"/>
      <c r="F200" s="251"/>
      <c r="G200" s="251"/>
      <c r="H200" s="251"/>
      <c r="I200" s="251"/>
      <c r="J200" s="251"/>
      <c r="K200" s="251"/>
      <c r="L200" s="251"/>
      <c r="M200" s="251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  <c r="BA200" s="113"/>
      <c r="BB200" s="113"/>
      <c r="BC200" s="113"/>
      <c r="BD200" s="113"/>
      <c r="BE200" s="113"/>
      <c r="BF200" s="113"/>
      <c r="BG200" s="113"/>
      <c r="BH200" s="113"/>
      <c r="BI200" s="113"/>
      <c r="BJ200" s="113"/>
      <c r="BK200" s="113"/>
      <c r="BL200" s="113"/>
      <c r="BM200" s="113"/>
      <c r="BN200" s="113"/>
      <c r="BO200" s="113"/>
      <c r="BP200" s="113"/>
    </row>
    <row r="201" spans="1:68" ht="14.25" customHeight="1">
      <c r="A201" s="113"/>
      <c r="B201" s="113"/>
      <c r="C201" s="251"/>
      <c r="D201" s="251"/>
      <c r="E201" s="251"/>
      <c r="F201" s="251"/>
      <c r="G201" s="251"/>
      <c r="H201" s="251"/>
      <c r="I201" s="251"/>
      <c r="J201" s="251"/>
      <c r="K201" s="251"/>
      <c r="L201" s="251"/>
      <c r="M201" s="251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  <c r="BA201" s="113"/>
      <c r="BB201" s="113"/>
      <c r="BC201" s="113"/>
      <c r="BD201" s="113"/>
      <c r="BE201" s="113"/>
      <c r="BF201" s="113"/>
      <c r="BG201" s="113"/>
      <c r="BH201" s="113"/>
      <c r="BI201" s="113"/>
      <c r="BJ201" s="113"/>
      <c r="BK201" s="113"/>
      <c r="BL201" s="113"/>
      <c r="BM201" s="113"/>
      <c r="BN201" s="113"/>
      <c r="BO201" s="113"/>
      <c r="BP201" s="113"/>
    </row>
    <row r="202" spans="1:68" ht="14.25" customHeight="1">
      <c r="A202" s="113"/>
      <c r="B202" s="113"/>
      <c r="C202" s="251"/>
      <c r="D202" s="251"/>
      <c r="E202" s="251"/>
      <c r="F202" s="251"/>
      <c r="G202" s="251"/>
      <c r="H202" s="251"/>
      <c r="I202" s="251"/>
      <c r="J202" s="251"/>
      <c r="K202" s="251"/>
      <c r="L202" s="251"/>
      <c r="M202" s="251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  <c r="BA202" s="113"/>
      <c r="BB202" s="113"/>
      <c r="BC202" s="113"/>
      <c r="BD202" s="113"/>
      <c r="BE202" s="113"/>
      <c r="BF202" s="113"/>
      <c r="BG202" s="113"/>
      <c r="BH202" s="113"/>
      <c r="BI202" s="113"/>
      <c r="BJ202" s="113"/>
      <c r="BK202" s="113"/>
      <c r="BL202" s="113"/>
      <c r="BM202" s="113"/>
      <c r="BN202" s="113"/>
      <c r="BO202" s="113"/>
      <c r="BP202" s="113"/>
    </row>
    <row r="203" spans="1:68" ht="14.25" customHeight="1">
      <c r="A203" s="113"/>
      <c r="B203" s="113"/>
      <c r="C203" s="251"/>
      <c r="D203" s="251"/>
      <c r="E203" s="251"/>
      <c r="F203" s="251"/>
      <c r="G203" s="251"/>
      <c r="H203" s="251"/>
      <c r="I203" s="251"/>
      <c r="J203" s="251"/>
      <c r="K203" s="251"/>
      <c r="L203" s="251"/>
      <c r="M203" s="251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3"/>
      <c r="BC203" s="113"/>
      <c r="BD203" s="113"/>
      <c r="BE203" s="113"/>
      <c r="BF203" s="113"/>
      <c r="BG203" s="113"/>
      <c r="BH203" s="113"/>
      <c r="BI203" s="113"/>
      <c r="BJ203" s="113"/>
      <c r="BK203" s="113"/>
      <c r="BL203" s="113"/>
      <c r="BM203" s="113"/>
      <c r="BN203" s="113"/>
      <c r="BO203" s="113"/>
      <c r="BP203" s="113"/>
    </row>
    <row r="204" spans="1:68" ht="14.25" customHeight="1">
      <c r="A204" s="113"/>
      <c r="B204" s="113"/>
      <c r="C204" s="251"/>
      <c r="D204" s="251"/>
      <c r="E204" s="251"/>
      <c r="F204" s="251"/>
      <c r="G204" s="251"/>
      <c r="H204" s="251"/>
      <c r="I204" s="251"/>
      <c r="J204" s="251"/>
      <c r="K204" s="251"/>
      <c r="L204" s="251"/>
      <c r="M204" s="251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  <c r="BA204" s="113"/>
      <c r="BB204" s="113"/>
      <c r="BC204" s="113"/>
      <c r="BD204" s="113"/>
      <c r="BE204" s="113"/>
      <c r="BF204" s="113"/>
      <c r="BG204" s="113"/>
      <c r="BH204" s="113"/>
      <c r="BI204" s="113"/>
      <c r="BJ204" s="113"/>
      <c r="BK204" s="113"/>
      <c r="BL204" s="113"/>
      <c r="BM204" s="113"/>
      <c r="BN204" s="113"/>
      <c r="BO204" s="113"/>
      <c r="BP204" s="113"/>
    </row>
    <row r="205" spans="1:68" ht="14.25" customHeight="1">
      <c r="A205" s="113"/>
      <c r="B205" s="113"/>
      <c r="C205" s="251"/>
      <c r="D205" s="251"/>
      <c r="E205" s="251"/>
      <c r="F205" s="251"/>
      <c r="G205" s="251"/>
      <c r="H205" s="251"/>
      <c r="I205" s="251"/>
      <c r="J205" s="251"/>
      <c r="K205" s="251"/>
      <c r="L205" s="251"/>
      <c r="M205" s="251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113"/>
      <c r="BA205" s="113"/>
      <c r="BB205" s="113"/>
      <c r="BC205" s="113"/>
      <c r="BD205" s="113"/>
      <c r="BE205" s="113"/>
      <c r="BF205" s="113"/>
      <c r="BG205" s="113"/>
      <c r="BH205" s="113"/>
      <c r="BI205" s="113"/>
      <c r="BJ205" s="113"/>
      <c r="BK205" s="113"/>
      <c r="BL205" s="113"/>
      <c r="BM205" s="113"/>
      <c r="BN205" s="113"/>
      <c r="BO205" s="113"/>
      <c r="BP205" s="113"/>
    </row>
    <row r="206" spans="1:68" ht="14.25" customHeight="1">
      <c r="A206" s="113"/>
      <c r="B206" s="113"/>
      <c r="C206" s="251"/>
      <c r="D206" s="251"/>
      <c r="E206" s="251"/>
      <c r="F206" s="251"/>
      <c r="G206" s="251"/>
      <c r="H206" s="251"/>
      <c r="I206" s="251"/>
      <c r="J206" s="251"/>
      <c r="K206" s="251"/>
      <c r="L206" s="251"/>
      <c r="M206" s="251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  <c r="AZ206" s="113"/>
      <c r="BA206" s="113"/>
      <c r="BB206" s="113"/>
      <c r="BC206" s="113"/>
      <c r="BD206" s="113"/>
      <c r="BE206" s="113"/>
      <c r="BF206" s="113"/>
      <c r="BG206" s="113"/>
      <c r="BH206" s="113"/>
      <c r="BI206" s="113"/>
      <c r="BJ206" s="113"/>
      <c r="BK206" s="113"/>
      <c r="BL206" s="113"/>
      <c r="BM206" s="113"/>
      <c r="BN206" s="113"/>
      <c r="BO206" s="113"/>
      <c r="BP206" s="113"/>
    </row>
    <row r="207" spans="1:68" ht="14.25" customHeight="1">
      <c r="A207" s="113"/>
      <c r="B207" s="113"/>
      <c r="C207" s="251"/>
      <c r="D207" s="251"/>
      <c r="E207" s="251"/>
      <c r="F207" s="251"/>
      <c r="G207" s="251"/>
      <c r="H207" s="251"/>
      <c r="I207" s="251"/>
      <c r="J207" s="251"/>
      <c r="K207" s="251"/>
      <c r="L207" s="251"/>
      <c r="M207" s="251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  <c r="AH207" s="113"/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  <c r="AV207" s="113"/>
      <c r="AW207" s="113"/>
      <c r="AX207" s="113"/>
      <c r="AY207" s="113"/>
      <c r="AZ207" s="113"/>
      <c r="BA207" s="113"/>
      <c r="BB207" s="113"/>
      <c r="BC207" s="113"/>
      <c r="BD207" s="113"/>
      <c r="BE207" s="113"/>
      <c r="BF207" s="113"/>
      <c r="BG207" s="113"/>
      <c r="BH207" s="113"/>
      <c r="BI207" s="113"/>
      <c r="BJ207" s="113"/>
      <c r="BK207" s="113"/>
      <c r="BL207" s="113"/>
      <c r="BM207" s="113"/>
      <c r="BN207" s="113"/>
      <c r="BO207" s="113"/>
      <c r="BP207" s="113"/>
    </row>
    <row r="208" spans="1:68" ht="14.25" customHeight="1">
      <c r="A208" s="113"/>
      <c r="B208" s="113"/>
      <c r="C208" s="251"/>
      <c r="D208" s="251"/>
      <c r="E208" s="251"/>
      <c r="F208" s="251"/>
      <c r="G208" s="251"/>
      <c r="H208" s="251"/>
      <c r="I208" s="251"/>
      <c r="J208" s="251"/>
      <c r="K208" s="251"/>
      <c r="L208" s="251"/>
      <c r="M208" s="251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  <c r="AH208" s="113"/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  <c r="AZ208" s="113"/>
      <c r="BA208" s="113"/>
      <c r="BB208" s="113"/>
      <c r="BC208" s="113"/>
      <c r="BD208" s="113"/>
      <c r="BE208" s="113"/>
      <c r="BF208" s="113"/>
      <c r="BG208" s="113"/>
      <c r="BH208" s="113"/>
      <c r="BI208" s="113"/>
      <c r="BJ208" s="113"/>
      <c r="BK208" s="113"/>
      <c r="BL208" s="113"/>
      <c r="BM208" s="113"/>
      <c r="BN208" s="113"/>
      <c r="BO208" s="113"/>
      <c r="BP208" s="113"/>
    </row>
    <row r="209" spans="1:68" ht="14.25" customHeight="1">
      <c r="A209" s="113"/>
      <c r="B209" s="113"/>
      <c r="C209" s="251"/>
      <c r="D209" s="251"/>
      <c r="E209" s="251"/>
      <c r="F209" s="251"/>
      <c r="G209" s="251"/>
      <c r="H209" s="251"/>
      <c r="I209" s="251"/>
      <c r="J209" s="251"/>
      <c r="K209" s="251"/>
      <c r="L209" s="251"/>
      <c r="M209" s="251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  <c r="AH209" s="113"/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  <c r="AZ209" s="113"/>
      <c r="BA209" s="113"/>
      <c r="BB209" s="113"/>
      <c r="BC209" s="113"/>
      <c r="BD209" s="113"/>
      <c r="BE209" s="113"/>
      <c r="BF209" s="113"/>
      <c r="BG209" s="113"/>
      <c r="BH209" s="113"/>
      <c r="BI209" s="113"/>
      <c r="BJ209" s="113"/>
      <c r="BK209" s="113"/>
      <c r="BL209" s="113"/>
      <c r="BM209" s="113"/>
      <c r="BN209" s="113"/>
      <c r="BO209" s="113"/>
      <c r="BP209" s="113"/>
    </row>
    <row r="210" spans="1:68" ht="14.25" customHeight="1">
      <c r="A210" s="113"/>
      <c r="B210" s="113"/>
      <c r="C210" s="251"/>
      <c r="D210" s="251"/>
      <c r="E210" s="251"/>
      <c r="F210" s="251"/>
      <c r="G210" s="251"/>
      <c r="H210" s="251"/>
      <c r="I210" s="251"/>
      <c r="J210" s="251"/>
      <c r="K210" s="251"/>
      <c r="L210" s="251"/>
      <c r="M210" s="251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113"/>
      <c r="BA210" s="113"/>
      <c r="BB210" s="113"/>
      <c r="BC210" s="113"/>
      <c r="BD210" s="113"/>
      <c r="BE210" s="113"/>
      <c r="BF210" s="113"/>
      <c r="BG210" s="113"/>
      <c r="BH210" s="113"/>
      <c r="BI210" s="113"/>
      <c r="BJ210" s="113"/>
      <c r="BK210" s="113"/>
      <c r="BL210" s="113"/>
      <c r="BM210" s="113"/>
      <c r="BN210" s="113"/>
      <c r="BO210" s="113"/>
      <c r="BP210" s="113"/>
    </row>
    <row r="211" spans="1:68" ht="14.25" customHeight="1">
      <c r="A211" s="113"/>
      <c r="B211" s="113"/>
      <c r="C211" s="251"/>
      <c r="D211" s="251"/>
      <c r="E211" s="251"/>
      <c r="F211" s="251"/>
      <c r="G211" s="251"/>
      <c r="H211" s="251"/>
      <c r="I211" s="251"/>
      <c r="J211" s="251"/>
      <c r="K211" s="251"/>
      <c r="L211" s="251"/>
      <c r="M211" s="251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  <c r="AH211" s="113"/>
      <c r="AI211" s="113"/>
      <c r="AJ211" s="113"/>
      <c r="AK211" s="113"/>
      <c r="AL211" s="113"/>
      <c r="AM211" s="113"/>
      <c r="AN211" s="113"/>
      <c r="AO211" s="113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113"/>
      <c r="BA211" s="113"/>
      <c r="BB211" s="113"/>
      <c r="BC211" s="113"/>
      <c r="BD211" s="113"/>
      <c r="BE211" s="113"/>
      <c r="BF211" s="113"/>
      <c r="BG211" s="113"/>
      <c r="BH211" s="113"/>
      <c r="BI211" s="113"/>
      <c r="BJ211" s="113"/>
      <c r="BK211" s="113"/>
      <c r="BL211" s="113"/>
      <c r="BM211" s="113"/>
      <c r="BN211" s="113"/>
      <c r="BO211" s="113"/>
      <c r="BP211" s="113"/>
    </row>
    <row r="212" spans="1:68" ht="14.25" customHeight="1">
      <c r="A212" s="113"/>
      <c r="B212" s="113"/>
      <c r="C212" s="251"/>
      <c r="D212" s="251"/>
      <c r="E212" s="251"/>
      <c r="F212" s="251"/>
      <c r="G212" s="251"/>
      <c r="H212" s="251"/>
      <c r="I212" s="251"/>
      <c r="J212" s="251"/>
      <c r="K212" s="251"/>
      <c r="L212" s="251"/>
      <c r="M212" s="251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  <c r="AH212" s="113"/>
      <c r="AI212" s="113"/>
      <c r="AJ212" s="113"/>
      <c r="AK212" s="113"/>
      <c r="AL212" s="113"/>
      <c r="AM212" s="113"/>
      <c r="AN212" s="113"/>
      <c r="AO212" s="113"/>
      <c r="AP212" s="113"/>
      <c r="AQ212" s="113"/>
      <c r="AR212" s="113"/>
      <c r="AS212" s="113"/>
      <c r="AT212" s="113"/>
      <c r="AU212" s="113"/>
      <c r="AV212" s="113"/>
      <c r="AW212" s="113"/>
      <c r="AX212" s="113"/>
      <c r="AY212" s="113"/>
      <c r="AZ212" s="113"/>
      <c r="BA212" s="113"/>
      <c r="BB212" s="113"/>
      <c r="BC212" s="113"/>
      <c r="BD212" s="113"/>
      <c r="BE212" s="113"/>
      <c r="BF212" s="113"/>
      <c r="BG212" s="113"/>
      <c r="BH212" s="113"/>
      <c r="BI212" s="113"/>
      <c r="BJ212" s="113"/>
      <c r="BK212" s="113"/>
      <c r="BL212" s="113"/>
      <c r="BM212" s="113"/>
      <c r="BN212" s="113"/>
      <c r="BO212" s="113"/>
      <c r="BP212" s="113"/>
    </row>
    <row r="213" spans="1:68" ht="14.25" customHeight="1">
      <c r="A213" s="113"/>
      <c r="B213" s="113"/>
      <c r="C213" s="251"/>
      <c r="D213" s="251"/>
      <c r="E213" s="251"/>
      <c r="F213" s="251"/>
      <c r="G213" s="251"/>
      <c r="H213" s="251"/>
      <c r="I213" s="251"/>
      <c r="J213" s="251"/>
      <c r="K213" s="251"/>
      <c r="L213" s="251"/>
      <c r="M213" s="251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  <c r="BA213" s="113"/>
      <c r="BB213" s="113"/>
      <c r="BC213" s="113"/>
      <c r="BD213" s="113"/>
      <c r="BE213" s="113"/>
      <c r="BF213" s="113"/>
      <c r="BG213" s="113"/>
      <c r="BH213" s="113"/>
      <c r="BI213" s="113"/>
      <c r="BJ213" s="113"/>
      <c r="BK213" s="113"/>
      <c r="BL213" s="113"/>
      <c r="BM213" s="113"/>
      <c r="BN213" s="113"/>
      <c r="BO213" s="113"/>
      <c r="BP213" s="113"/>
    </row>
    <row r="214" spans="1:68" ht="14.25" customHeight="1">
      <c r="A214" s="113"/>
      <c r="B214" s="113"/>
      <c r="C214" s="251"/>
      <c r="D214" s="251"/>
      <c r="E214" s="251"/>
      <c r="F214" s="251"/>
      <c r="G214" s="251"/>
      <c r="H214" s="251"/>
      <c r="I214" s="251"/>
      <c r="J214" s="251"/>
      <c r="K214" s="251"/>
      <c r="L214" s="251"/>
      <c r="M214" s="251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113"/>
      <c r="BA214" s="113"/>
      <c r="BB214" s="113"/>
      <c r="BC214" s="113"/>
      <c r="BD214" s="113"/>
      <c r="BE214" s="113"/>
      <c r="BF214" s="113"/>
      <c r="BG214" s="113"/>
      <c r="BH214" s="113"/>
      <c r="BI214" s="113"/>
      <c r="BJ214" s="113"/>
      <c r="BK214" s="113"/>
      <c r="BL214" s="113"/>
      <c r="BM214" s="113"/>
      <c r="BN214" s="113"/>
      <c r="BO214" s="113"/>
      <c r="BP214" s="113"/>
    </row>
    <row r="215" spans="1:68" ht="14.25" customHeight="1">
      <c r="A215" s="113"/>
      <c r="B215" s="113"/>
      <c r="C215" s="251"/>
      <c r="D215" s="251"/>
      <c r="E215" s="251"/>
      <c r="F215" s="251"/>
      <c r="G215" s="251"/>
      <c r="H215" s="251"/>
      <c r="I215" s="251"/>
      <c r="J215" s="251"/>
      <c r="K215" s="251"/>
      <c r="L215" s="251"/>
      <c r="M215" s="251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  <c r="BA215" s="113"/>
      <c r="BB215" s="113"/>
      <c r="BC215" s="113"/>
      <c r="BD215" s="113"/>
      <c r="BE215" s="113"/>
      <c r="BF215" s="113"/>
      <c r="BG215" s="113"/>
      <c r="BH215" s="113"/>
      <c r="BI215" s="113"/>
      <c r="BJ215" s="113"/>
      <c r="BK215" s="113"/>
      <c r="BL215" s="113"/>
      <c r="BM215" s="113"/>
      <c r="BN215" s="113"/>
      <c r="BO215" s="113"/>
      <c r="BP215" s="113"/>
    </row>
    <row r="216" spans="1:68" ht="14.25" customHeight="1">
      <c r="A216" s="113"/>
      <c r="B216" s="113"/>
      <c r="C216" s="251"/>
      <c r="D216" s="251"/>
      <c r="E216" s="251"/>
      <c r="F216" s="251"/>
      <c r="G216" s="251"/>
      <c r="H216" s="251"/>
      <c r="I216" s="251"/>
      <c r="J216" s="251"/>
      <c r="K216" s="251"/>
      <c r="L216" s="251"/>
      <c r="M216" s="251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113"/>
      <c r="BA216" s="113"/>
      <c r="BB216" s="113"/>
      <c r="BC216" s="113"/>
      <c r="BD216" s="113"/>
      <c r="BE216" s="113"/>
      <c r="BF216" s="113"/>
      <c r="BG216" s="113"/>
      <c r="BH216" s="113"/>
      <c r="BI216" s="113"/>
      <c r="BJ216" s="113"/>
      <c r="BK216" s="113"/>
      <c r="BL216" s="113"/>
      <c r="BM216" s="113"/>
      <c r="BN216" s="113"/>
      <c r="BO216" s="113"/>
      <c r="BP216" s="113"/>
    </row>
    <row r="217" spans="1:68" ht="14.25" customHeight="1">
      <c r="A217" s="113"/>
      <c r="B217" s="113"/>
      <c r="C217" s="251"/>
      <c r="D217" s="251"/>
      <c r="E217" s="251"/>
      <c r="F217" s="251"/>
      <c r="G217" s="251"/>
      <c r="H217" s="251"/>
      <c r="I217" s="251"/>
      <c r="J217" s="251"/>
      <c r="K217" s="251"/>
      <c r="L217" s="251"/>
      <c r="M217" s="251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  <c r="AH217" s="113"/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113"/>
      <c r="BA217" s="113"/>
      <c r="BB217" s="113"/>
      <c r="BC217" s="113"/>
      <c r="BD217" s="113"/>
      <c r="BE217" s="113"/>
      <c r="BF217" s="113"/>
      <c r="BG217" s="113"/>
      <c r="BH217" s="113"/>
      <c r="BI217" s="113"/>
      <c r="BJ217" s="113"/>
      <c r="BK217" s="113"/>
      <c r="BL217" s="113"/>
      <c r="BM217" s="113"/>
      <c r="BN217" s="113"/>
      <c r="BO217" s="113"/>
      <c r="BP217" s="113"/>
    </row>
    <row r="218" spans="1:68" ht="14.25" customHeight="1">
      <c r="A218" s="113"/>
      <c r="B218" s="113"/>
      <c r="C218" s="251"/>
      <c r="D218" s="251"/>
      <c r="E218" s="251"/>
      <c r="F218" s="251"/>
      <c r="G218" s="251"/>
      <c r="H218" s="251"/>
      <c r="I218" s="251"/>
      <c r="J218" s="251"/>
      <c r="K218" s="251"/>
      <c r="L218" s="251"/>
      <c r="M218" s="251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  <c r="AH218" s="113"/>
      <c r="AI218" s="113"/>
      <c r="AJ218" s="113"/>
      <c r="AK218" s="113"/>
      <c r="AL218" s="113"/>
      <c r="AM218" s="113"/>
      <c r="AN218" s="113"/>
      <c r="AO218" s="113"/>
      <c r="AP218" s="113"/>
      <c r="AQ218" s="113"/>
      <c r="AR218" s="113"/>
      <c r="AS218" s="113"/>
      <c r="AT218" s="113"/>
      <c r="AU218" s="113"/>
      <c r="AV218" s="113"/>
      <c r="AW218" s="113"/>
      <c r="AX218" s="113"/>
      <c r="AY218" s="113"/>
      <c r="AZ218" s="113"/>
      <c r="BA218" s="113"/>
      <c r="BB218" s="113"/>
      <c r="BC218" s="113"/>
      <c r="BD218" s="113"/>
      <c r="BE218" s="113"/>
      <c r="BF218" s="113"/>
      <c r="BG218" s="113"/>
      <c r="BH218" s="113"/>
      <c r="BI218" s="113"/>
      <c r="BJ218" s="113"/>
      <c r="BK218" s="113"/>
      <c r="BL218" s="113"/>
      <c r="BM218" s="113"/>
      <c r="BN218" s="113"/>
      <c r="BO218" s="113"/>
      <c r="BP218" s="113"/>
    </row>
    <row r="219" spans="1:68" ht="14.25" customHeight="1">
      <c r="A219" s="113"/>
      <c r="B219" s="113"/>
      <c r="C219" s="251"/>
      <c r="D219" s="251"/>
      <c r="E219" s="251"/>
      <c r="F219" s="251"/>
      <c r="G219" s="251"/>
      <c r="H219" s="251"/>
      <c r="I219" s="251"/>
      <c r="J219" s="251"/>
      <c r="K219" s="251"/>
      <c r="L219" s="251"/>
      <c r="M219" s="251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  <c r="AH219" s="113"/>
      <c r="AI219" s="113"/>
      <c r="AJ219" s="113"/>
      <c r="AK219" s="113"/>
      <c r="AL219" s="113"/>
      <c r="AM219" s="113"/>
      <c r="AN219" s="113"/>
      <c r="AO219" s="113"/>
      <c r="AP219" s="113"/>
      <c r="AQ219" s="113"/>
      <c r="AR219" s="113"/>
      <c r="AS219" s="113"/>
      <c r="AT219" s="113"/>
      <c r="AU219" s="113"/>
      <c r="AV219" s="113"/>
      <c r="AW219" s="113"/>
      <c r="AX219" s="113"/>
      <c r="AY219" s="113"/>
      <c r="AZ219" s="113"/>
      <c r="BA219" s="113"/>
      <c r="BB219" s="113"/>
      <c r="BC219" s="113"/>
      <c r="BD219" s="113"/>
      <c r="BE219" s="113"/>
      <c r="BF219" s="113"/>
      <c r="BG219" s="113"/>
      <c r="BH219" s="113"/>
      <c r="BI219" s="113"/>
      <c r="BJ219" s="113"/>
      <c r="BK219" s="113"/>
      <c r="BL219" s="113"/>
      <c r="BM219" s="113"/>
      <c r="BN219" s="113"/>
      <c r="BO219" s="113"/>
      <c r="BP219" s="113"/>
    </row>
    <row r="220" spans="1:68" ht="14.25" customHeight="1">
      <c r="A220" s="113"/>
      <c r="B220" s="113"/>
      <c r="C220" s="251"/>
      <c r="D220" s="251"/>
      <c r="E220" s="251"/>
      <c r="F220" s="251"/>
      <c r="G220" s="251"/>
      <c r="H220" s="251"/>
      <c r="I220" s="251"/>
      <c r="J220" s="251"/>
      <c r="K220" s="251"/>
      <c r="L220" s="251"/>
      <c r="M220" s="251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  <c r="AH220" s="113"/>
      <c r="AI220" s="113"/>
      <c r="AJ220" s="113"/>
      <c r="AK220" s="113"/>
      <c r="AL220" s="113"/>
      <c r="AM220" s="113"/>
      <c r="AN220" s="113"/>
      <c r="AO220" s="113"/>
      <c r="AP220" s="113"/>
      <c r="AQ220" s="113"/>
      <c r="AR220" s="113"/>
      <c r="AS220" s="113"/>
      <c r="AT220" s="113"/>
      <c r="AU220" s="113"/>
      <c r="AV220" s="113"/>
      <c r="AW220" s="113"/>
      <c r="AX220" s="113"/>
      <c r="AY220" s="113"/>
      <c r="AZ220" s="113"/>
      <c r="BA220" s="113"/>
      <c r="BB220" s="113"/>
      <c r="BC220" s="113"/>
      <c r="BD220" s="113"/>
      <c r="BE220" s="113"/>
      <c r="BF220" s="113"/>
      <c r="BG220" s="113"/>
      <c r="BH220" s="113"/>
      <c r="BI220" s="113"/>
      <c r="BJ220" s="113"/>
      <c r="BK220" s="113"/>
      <c r="BL220" s="113"/>
      <c r="BM220" s="113"/>
      <c r="BN220" s="113"/>
      <c r="BO220" s="113"/>
      <c r="BP220" s="113"/>
    </row>
    <row r="221" spans="1:68" ht="14.25" customHeight="1">
      <c r="A221" s="113"/>
      <c r="B221" s="113"/>
      <c r="C221" s="251"/>
      <c r="D221" s="251"/>
      <c r="E221" s="251"/>
      <c r="F221" s="251"/>
      <c r="G221" s="251"/>
      <c r="H221" s="251"/>
      <c r="I221" s="251"/>
      <c r="J221" s="251"/>
      <c r="K221" s="251"/>
      <c r="L221" s="251"/>
      <c r="M221" s="251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  <c r="AV221" s="113"/>
      <c r="AW221" s="113"/>
      <c r="AX221" s="113"/>
      <c r="AY221" s="113"/>
      <c r="AZ221" s="113"/>
      <c r="BA221" s="113"/>
      <c r="BB221" s="113"/>
      <c r="BC221" s="113"/>
      <c r="BD221" s="113"/>
      <c r="BE221" s="113"/>
      <c r="BF221" s="113"/>
      <c r="BG221" s="113"/>
      <c r="BH221" s="113"/>
      <c r="BI221" s="113"/>
      <c r="BJ221" s="113"/>
      <c r="BK221" s="113"/>
      <c r="BL221" s="113"/>
      <c r="BM221" s="113"/>
      <c r="BN221" s="113"/>
      <c r="BO221" s="113"/>
      <c r="BP221" s="113"/>
    </row>
    <row r="222" spans="1:68" ht="14.25" customHeight="1">
      <c r="A222" s="113"/>
      <c r="B222" s="113"/>
      <c r="C222" s="251"/>
      <c r="D222" s="251"/>
      <c r="E222" s="251"/>
      <c r="F222" s="251"/>
      <c r="G222" s="251"/>
      <c r="H222" s="251"/>
      <c r="I222" s="251"/>
      <c r="J222" s="251"/>
      <c r="K222" s="251"/>
      <c r="L222" s="251"/>
      <c r="M222" s="251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13"/>
      <c r="AY222" s="113"/>
      <c r="AZ222" s="113"/>
      <c r="BA222" s="113"/>
      <c r="BB222" s="113"/>
      <c r="BC222" s="113"/>
      <c r="BD222" s="113"/>
      <c r="BE222" s="113"/>
      <c r="BF222" s="113"/>
      <c r="BG222" s="113"/>
      <c r="BH222" s="113"/>
      <c r="BI222" s="113"/>
      <c r="BJ222" s="113"/>
      <c r="BK222" s="113"/>
      <c r="BL222" s="113"/>
      <c r="BM222" s="113"/>
      <c r="BN222" s="113"/>
      <c r="BO222" s="113"/>
      <c r="BP222" s="113"/>
    </row>
    <row r="223" spans="1:68" ht="14.25" customHeight="1">
      <c r="A223" s="113"/>
      <c r="B223" s="113"/>
      <c r="C223" s="251"/>
      <c r="D223" s="251"/>
      <c r="E223" s="251"/>
      <c r="F223" s="251"/>
      <c r="G223" s="251"/>
      <c r="H223" s="251"/>
      <c r="I223" s="251"/>
      <c r="J223" s="251"/>
      <c r="K223" s="251"/>
      <c r="L223" s="251"/>
      <c r="M223" s="251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  <c r="AH223" s="113"/>
      <c r="AI223" s="113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  <c r="AV223" s="113"/>
      <c r="AW223" s="113"/>
      <c r="AX223" s="113"/>
      <c r="AY223" s="113"/>
      <c r="AZ223" s="113"/>
      <c r="BA223" s="113"/>
      <c r="BB223" s="113"/>
      <c r="BC223" s="113"/>
      <c r="BD223" s="113"/>
      <c r="BE223" s="113"/>
      <c r="BF223" s="113"/>
      <c r="BG223" s="113"/>
      <c r="BH223" s="113"/>
      <c r="BI223" s="113"/>
      <c r="BJ223" s="113"/>
      <c r="BK223" s="113"/>
      <c r="BL223" s="113"/>
      <c r="BM223" s="113"/>
      <c r="BN223" s="113"/>
      <c r="BO223" s="113"/>
      <c r="BP223" s="113"/>
    </row>
    <row r="224" spans="1:68" ht="14.25" customHeight="1">
      <c r="A224" s="113"/>
      <c r="B224" s="113"/>
      <c r="C224" s="251"/>
      <c r="D224" s="251"/>
      <c r="E224" s="251"/>
      <c r="F224" s="251"/>
      <c r="G224" s="251"/>
      <c r="H224" s="251"/>
      <c r="I224" s="251"/>
      <c r="J224" s="251"/>
      <c r="K224" s="251"/>
      <c r="L224" s="251"/>
      <c r="M224" s="251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  <c r="AH224" s="113"/>
      <c r="AI224" s="113"/>
      <c r="AJ224" s="113"/>
      <c r="AK224" s="113"/>
      <c r="AL224" s="113"/>
      <c r="AM224" s="113"/>
      <c r="AN224" s="113"/>
      <c r="AO224" s="113"/>
      <c r="AP224" s="113"/>
      <c r="AQ224" s="113"/>
      <c r="AR224" s="113"/>
      <c r="AS224" s="113"/>
      <c r="AT224" s="113"/>
      <c r="AU224" s="113"/>
      <c r="AV224" s="113"/>
      <c r="AW224" s="113"/>
      <c r="AX224" s="113"/>
      <c r="AY224" s="113"/>
      <c r="AZ224" s="113"/>
      <c r="BA224" s="113"/>
      <c r="BB224" s="113"/>
      <c r="BC224" s="113"/>
      <c r="BD224" s="113"/>
      <c r="BE224" s="113"/>
      <c r="BF224" s="113"/>
      <c r="BG224" s="113"/>
      <c r="BH224" s="113"/>
      <c r="BI224" s="113"/>
      <c r="BJ224" s="113"/>
      <c r="BK224" s="113"/>
      <c r="BL224" s="113"/>
      <c r="BM224" s="113"/>
      <c r="BN224" s="113"/>
      <c r="BO224" s="113"/>
      <c r="BP224" s="113"/>
    </row>
    <row r="225" spans="1:68" ht="14.25" customHeight="1">
      <c r="A225" s="113"/>
      <c r="B225" s="113"/>
      <c r="C225" s="251"/>
      <c r="D225" s="251"/>
      <c r="E225" s="251"/>
      <c r="F225" s="251"/>
      <c r="G225" s="251"/>
      <c r="H225" s="251"/>
      <c r="I225" s="251"/>
      <c r="J225" s="251"/>
      <c r="K225" s="251"/>
      <c r="L225" s="251"/>
      <c r="M225" s="251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  <c r="AH225" s="113"/>
      <c r="AI225" s="113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  <c r="AV225" s="113"/>
      <c r="AW225" s="113"/>
      <c r="AX225" s="113"/>
      <c r="AY225" s="113"/>
      <c r="AZ225" s="113"/>
      <c r="BA225" s="113"/>
      <c r="BB225" s="113"/>
      <c r="BC225" s="113"/>
      <c r="BD225" s="113"/>
      <c r="BE225" s="113"/>
      <c r="BF225" s="113"/>
      <c r="BG225" s="113"/>
      <c r="BH225" s="113"/>
      <c r="BI225" s="113"/>
      <c r="BJ225" s="113"/>
      <c r="BK225" s="113"/>
      <c r="BL225" s="113"/>
      <c r="BM225" s="113"/>
      <c r="BN225" s="113"/>
      <c r="BO225" s="113"/>
      <c r="BP225" s="113"/>
    </row>
    <row r="226" spans="1:68" ht="14.25" customHeight="1">
      <c r="A226" s="113"/>
      <c r="B226" s="113"/>
      <c r="C226" s="251"/>
      <c r="D226" s="251"/>
      <c r="E226" s="251"/>
      <c r="F226" s="251"/>
      <c r="G226" s="251"/>
      <c r="H226" s="251"/>
      <c r="I226" s="251"/>
      <c r="J226" s="251"/>
      <c r="K226" s="251"/>
      <c r="L226" s="251"/>
      <c r="M226" s="251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  <c r="AH226" s="113"/>
      <c r="AI226" s="113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  <c r="AV226" s="113"/>
      <c r="AW226" s="113"/>
      <c r="AX226" s="113"/>
      <c r="AY226" s="113"/>
      <c r="AZ226" s="113"/>
      <c r="BA226" s="113"/>
      <c r="BB226" s="113"/>
      <c r="BC226" s="113"/>
      <c r="BD226" s="113"/>
      <c r="BE226" s="113"/>
      <c r="BF226" s="113"/>
      <c r="BG226" s="113"/>
      <c r="BH226" s="113"/>
      <c r="BI226" s="113"/>
      <c r="BJ226" s="113"/>
      <c r="BK226" s="113"/>
      <c r="BL226" s="113"/>
      <c r="BM226" s="113"/>
      <c r="BN226" s="113"/>
      <c r="BO226" s="113"/>
      <c r="BP226" s="113"/>
    </row>
    <row r="227" spans="1:68" ht="14.25" customHeight="1">
      <c r="A227" s="113"/>
      <c r="B227" s="113"/>
      <c r="C227" s="251"/>
      <c r="D227" s="251"/>
      <c r="E227" s="251"/>
      <c r="F227" s="251"/>
      <c r="G227" s="251"/>
      <c r="H227" s="251"/>
      <c r="I227" s="251"/>
      <c r="J227" s="251"/>
      <c r="K227" s="251"/>
      <c r="L227" s="251"/>
      <c r="M227" s="251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3"/>
      <c r="BC227" s="113"/>
      <c r="BD227" s="113"/>
      <c r="BE227" s="113"/>
      <c r="BF227" s="113"/>
      <c r="BG227" s="113"/>
      <c r="BH227" s="113"/>
      <c r="BI227" s="113"/>
      <c r="BJ227" s="113"/>
      <c r="BK227" s="113"/>
      <c r="BL227" s="113"/>
      <c r="BM227" s="113"/>
      <c r="BN227" s="113"/>
      <c r="BO227" s="113"/>
      <c r="BP227" s="113"/>
    </row>
    <row r="228" spans="1:68" ht="14.25" customHeight="1">
      <c r="A228" s="113"/>
      <c r="B228" s="113"/>
      <c r="C228" s="251"/>
      <c r="D228" s="251"/>
      <c r="E228" s="251"/>
      <c r="F228" s="251"/>
      <c r="G228" s="251"/>
      <c r="H228" s="251"/>
      <c r="I228" s="251"/>
      <c r="J228" s="251"/>
      <c r="K228" s="251"/>
      <c r="L228" s="251"/>
      <c r="M228" s="251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  <c r="AH228" s="113"/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  <c r="AV228" s="113"/>
      <c r="AW228" s="113"/>
      <c r="AX228" s="113"/>
      <c r="AY228" s="113"/>
      <c r="AZ228" s="113"/>
      <c r="BA228" s="113"/>
      <c r="BB228" s="113"/>
      <c r="BC228" s="113"/>
      <c r="BD228" s="113"/>
      <c r="BE228" s="113"/>
      <c r="BF228" s="113"/>
      <c r="BG228" s="113"/>
      <c r="BH228" s="113"/>
      <c r="BI228" s="113"/>
      <c r="BJ228" s="113"/>
      <c r="BK228" s="113"/>
      <c r="BL228" s="113"/>
      <c r="BM228" s="113"/>
      <c r="BN228" s="113"/>
      <c r="BO228" s="113"/>
      <c r="BP228" s="113"/>
    </row>
    <row r="229" spans="1:68" ht="14.25" customHeight="1">
      <c r="A229" s="113"/>
      <c r="B229" s="113"/>
      <c r="C229" s="251"/>
      <c r="D229" s="251"/>
      <c r="E229" s="251"/>
      <c r="F229" s="251"/>
      <c r="G229" s="251"/>
      <c r="H229" s="251"/>
      <c r="I229" s="251"/>
      <c r="J229" s="251"/>
      <c r="K229" s="251"/>
      <c r="L229" s="251"/>
      <c r="M229" s="251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  <c r="AH229" s="113"/>
      <c r="AI229" s="113"/>
      <c r="AJ229" s="113"/>
      <c r="AK229" s="113"/>
      <c r="AL229" s="113"/>
      <c r="AM229" s="113"/>
      <c r="AN229" s="113"/>
      <c r="AO229" s="113"/>
      <c r="AP229" s="113"/>
      <c r="AQ229" s="113"/>
      <c r="AR229" s="113"/>
      <c r="AS229" s="113"/>
      <c r="AT229" s="113"/>
      <c r="AU229" s="113"/>
      <c r="AV229" s="113"/>
      <c r="AW229" s="113"/>
      <c r="AX229" s="113"/>
      <c r="AY229" s="113"/>
      <c r="AZ229" s="113"/>
      <c r="BA229" s="113"/>
      <c r="BB229" s="113"/>
      <c r="BC229" s="113"/>
      <c r="BD229" s="113"/>
      <c r="BE229" s="113"/>
      <c r="BF229" s="113"/>
      <c r="BG229" s="113"/>
      <c r="BH229" s="113"/>
      <c r="BI229" s="113"/>
      <c r="BJ229" s="113"/>
      <c r="BK229" s="113"/>
      <c r="BL229" s="113"/>
      <c r="BM229" s="113"/>
      <c r="BN229" s="113"/>
      <c r="BO229" s="113"/>
      <c r="BP229" s="113"/>
    </row>
    <row r="230" spans="1:68" ht="14.25" customHeight="1">
      <c r="A230" s="113"/>
      <c r="B230" s="113"/>
      <c r="C230" s="251"/>
      <c r="D230" s="251"/>
      <c r="E230" s="251"/>
      <c r="F230" s="251"/>
      <c r="G230" s="251"/>
      <c r="H230" s="251"/>
      <c r="I230" s="251"/>
      <c r="J230" s="251"/>
      <c r="K230" s="251"/>
      <c r="L230" s="251"/>
      <c r="M230" s="251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3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  <c r="AV230" s="113"/>
      <c r="AW230" s="113"/>
      <c r="AX230" s="113"/>
      <c r="AY230" s="113"/>
      <c r="AZ230" s="113"/>
      <c r="BA230" s="113"/>
      <c r="BB230" s="113"/>
      <c r="BC230" s="113"/>
      <c r="BD230" s="113"/>
      <c r="BE230" s="113"/>
      <c r="BF230" s="113"/>
      <c r="BG230" s="113"/>
      <c r="BH230" s="113"/>
      <c r="BI230" s="113"/>
      <c r="BJ230" s="113"/>
      <c r="BK230" s="113"/>
      <c r="BL230" s="113"/>
      <c r="BM230" s="113"/>
      <c r="BN230" s="113"/>
      <c r="BO230" s="113"/>
      <c r="BP230" s="113"/>
    </row>
    <row r="231" spans="1:68" ht="14.25" customHeight="1">
      <c r="A231" s="113"/>
      <c r="B231" s="113"/>
      <c r="C231" s="251"/>
      <c r="D231" s="251"/>
      <c r="E231" s="251"/>
      <c r="F231" s="251"/>
      <c r="G231" s="251"/>
      <c r="H231" s="251"/>
      <c r="I231" s="251"/>
      <c r="J231" s="251"/>
      <c r="K231" s="251"/>
      <c r="L231" s="251"/>
      <c r="M231" s="251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3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  <c r="AV231" s="113"/>
      <c r="AW231" s="113"/>
      <c r="AX231" s="113"/>
      <c r="AY231" s="113"/>
      <c r="AZ231" s="113"/>
      <c r="BA231" s="113"/>
      <c r="BB231" s="113"/>
      <c r="BC231" s="113"/>
      <c r="BD231" s="113"/>
      <c r="BE231" s="113"/>
      <c r="BF231" s="113"/>
      <c r="BG231" s="113"/>
      <c r="BH231" s="113"/>
      <c r="BI231" s="113"/>
      <c r="BJ231" s="113"/>
      <c r="BK231" s="113"/>
      <c r="BL231" s="113"/>
      <c r="BM231" s="113"/>
      <c r="BN231" s="113"/>
      <c r="BO231" s="113"/>
      <c r="BP231" s="113"/>
    </row>
    <row r="232" spans="1:68" ht="14.25" customHeight="1">
      <c r="A232" s="113"/>
      <c r="B232" s="113"/>
      <c r="C232" s="251"/>
      <c r="D232" s="251"/>
      <c r="E232" s="251"/>
      <c r="F232" s="251"/>
      <c r="G232" s="251"/>
      <c r="H232" s="251"/>
      <c r="I232" s="251"/>
      <c r="J232" s="251"/>
      <c r="K232" s="251"/>
      <c r="L232" s="251"/>
      <c r="M232" s="251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  <c r="AH232" s="113"/>
      <c r="AI232" s="113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  <c r="AV232" s="113"/>
      <c r="AW232" s="113"/>
      <c r="AX232" s="113"/>
      <c r="AY232" s="113"/>
      <c r="AZ232" s="113"/>
      <c r="BA232" s="113"/>
      <c r="BB232" s="113"/>
      <c r="BC232" s="113"/>
      <c r="BD232" s="113"/>
      <c r="BE232" s="113"/>
      <c r="BF232" s="113"/>
      <c r="BG232" s="113"/>
      <c r="BH232" s="113"/>
      <c r="BI232" s="113"/>
      <c r="BJ232" s="113"/>
      <c r="BK232" s="113"/>
      <c r="BL232" s="113"/>
      <c r="BM232" s="113"/>
      <c r="BN232" s="113"/>
      <c r="BO232" s="113"/>
      <c r="BP232" s="113"/>
    </row>
    <row r="233" spans="1:68" ht="14.25" customHeight="1">
      <c r="A233" s="113"/>
      <c r="B233" s="113"/>
      <c r="C233" s="251"/>
      <c r="D233" s="251"/>
      <c r="E233" s="251"/>
      <c r="F233" s="251"/>
      <c r="G233" s="251"/>
      <c r="H233" s="251"/>
      <c r="I233" s="251"/>
      <c r="J233" s="251"/>
      <c r="K233" s="251"/>
      <c r="L233" s="251"/>
      <c r="M233" s="251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  <c r="AH233" s="113"/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  <c r="AV233" s="113"/>
      <c r="AW233" s="113"/>
      <c r="AX233" s="113"/>
      <c r="AY233" s="113"/>
      <c r="AZ233" s="113"/>
      <c r="BA233" s="113"/>
      <c r="BB233" s="113"/>
      <c r="BC233" s="113"/>
      <c r="BD233" s="113"/>
      <c r="BE233" s="113"/>
      <c r="BF233" s="113"/>
      <c r="BG233" s="113"/>
      <c r="BH233" s="113"/>
      <c r="BI233" s="113"/>
      <c r="BJ233" s="113"/>
      <c r="BK233" s="113"/>
      <c r="BL233" s="113"/>
      <c r="BM233" s="113"/>
      <c r="BN233" s="113"/>
      <c r="BO233" s="113"/>
      <c r="BP233" s="113"/>
    </row>
    <row r="234" spans="1:68" ht="14.25" customHeight="1">
      <c r="A234" s="113"/>
      <c r="B234" s="113"/>
      <c r="C234" s="251"/>
      <c r="D234" s="251"/>
      <c r="E234" s="251"/>
      <c r="F234" s="251"/>
      <c r="G234" s="251"/>
      <c r="H234" s="251"/>
      <c r="I234" s="251"/>
      <c r="J234" s="251"/>
      <c r="K234" s="251"/>
      <c r="L234" s="251"/>
      <c r="M234" s="251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  <c r="AH234" s="113"/>
      <c r="AI234" s="113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  <c r="AV234" s="113"/>
      <c r="AW234" s="113"/>
      <c r="AX234" s="113"/>
      <c r="AY234" s="113"/>
      <c r="AZ234" s="113"/>
      <c r="BA234" s="113"/>
      <c r="BB234" s="113"/>
      <c r="BC234" s="113"/>
      <c r="BD234" s="113"/>
      <c r="BE234" s="113"/>
      <c r="BF234" s="113"/>
      <c r="BG234" s="113"/>
      <c r="BH234" s="113"/>
      <c r="BI234" s="113"/>
      <c r="BJ234" s="113"/>
      <c r="BK234" s="113"/>
      <c r="BL234" s="113"/>
      <c r="BM234" s="113"/>
      <c r="BN234" s="113"/>
      <c r="BO234" s="113"/>
      <c r="BP234" s="113"/>
    </row>
    <row r="235" spans="1:68" ht="14.25" customHeight="1">
      <c r="A235" s="113"/>
      <c r="B235" s="113"/>
      <c r="C235" s="251"/>
      <c r="D235" s="251"/>
      <c r="E235" s="251"/>
      <c r="F235" s="251"/>
      <c r="G235" s="251"/>
      <c r="H235" s="251"/>
      <c r="I235" s="251"/>
      <c r="J235" s="251"/>
      <c r="K235" s="251"/>
      <c r="L235" s="251"/>
      <c r="M235" s="251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  <c r="AV235" s="113"/>
      <c r="AW235" s="113"/>
      <c r="AX235" s="113"/>
      <c r="AY235" s="113"/>
      <c r="AZ235" s="113"/>
      <c r="BA235" s="113"/>
      <c r="BB235" s="113"/>
      <c r="BC235" s="113"/>
      <c r="BD235" s="113"/>
      <c r="BE235" s="113"/>
      <c r="BF235" s="113"/>
      <c r="BG235" s="113"/>
      <c r="BH235" s="113"/>
      <c r="BI235" s="113"/>
      <c r="BJ235" s="113"/>
      <c r="BK235" s="113"/>
      <c r="BL235" s="113"/>
      <c r="BM235" s="113"/>
      <c r="BN235" s="113"/>
      <c r="BO235" s="113"/>
      <c r="BP235" s="113"/>
    </row>
    <row r="236" spans="1:68" ht="14.25" customHeight="1">
      <c r="A236" s="113"/>
      <c r="B236" s="113"/>
      <c r="C236" s="251"/>
      <c r="D236" s="251"/>
      <c r="E236" s="251"/>
      <c r="F236" s="251"/>
      <c r="G236" s="251"/>
      <c r="H236" s="251"/>
      <c r="I236" s="251"/>
      <c r="J236" s="251"/>
      <c r="K236" s="251"/>
      <c r="L236" s="251"/>
      <c r="M236" s="251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  <c r="AH236" s="113"/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  <c r="AV236" s="113"/>
      <c r="AW236" s="113"/>
      <c r="AX236" s="113"/>
      <c r="AY236" s="113"/>
      <c r="AZ236" s="113"/>
      <c r="BA236" s="113"/>
      <c r="BB236" s="113"/>
      <c r="BC236" s="113"/>
      <c r="BD236" s="113"/>
      <c r="BE236" s="113"/>
      <c r="BF236" s="113"/>
      <c r="BG236" s="113"/>
      <c r="BH236" s="113"/>
      <c r="BI236" s="113"/>
      <c r="BJ236" s="113"/>
      <c r="BK236" s="113"/>
      <c r="BL236" s="113"/>
      <c r="BM236" s="113"/>
      <c r="BN236" s="113"/>
      <c r="BO236" s="113"/>
      <c r="BP236" s="113"/>
    </row>
    <row r="237" spans="1:68" ht="14.25" customHeight="1">
      <c r="A237" s="113"/>
      <c r="B237" s="113"/>
      <c r="C237" s="251"/>
      <c r="D237" s="251"/>
      <c r="E237" s="251"/>
      <c r="F237" s="251"/>
      <c r="G237" s="251"/>
      <c r="H237" s="251"/>
      <c r="I237" s="251"/>
      <c r="J237" s="251"/>
      <c r="K237" s="251"/>
      <c r="L237" s="251"/>
      <c r="M237" s="251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  <c r="AH237" s="113"/>
      <c r="AI237" s="113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  <c r="AV237" s="113"/>
      <c r="AW237" s="113"/>
      <c r="AX237" s="113"/>
      <c r="AY237" s="113"/>
      <c r="AZ237" s="113"/>
      <c r="BA237" s="113"/>
      <c r="BB237" s="113"/>
      <c r="BC237" s="113"/>
      <c r="BD237" s="113"/>
      <c r="BE237" s="113"/>
      <c r="BF237" s="113"/>
      <c r="BG237" s="113"/>
      <c r="BH237" s="113"/>
      <c r="BI237" s="113"/>
      <c r="BJ237" s="113"/>
      <c r="BK237" s="113"/>
      <c r="BL237" s="113"/>
      <c r="BM237" s="113"/>
      <c r="BN237" s="113"/>
      <c r="BO237" s="113"/>
      <c r="BP237" s="113"/>
    </row>
    <row r="238" spans="1:68" ht="14.25" customHeight="1">
      <c r="A238" s="113"/>
      <c r="B238" s="113"/>
      <c r="C238" s="251"/>
      <c r="D238" s="251"/>
      <c r="E238" s="251"/>
      <c r="F238" s="251"/>
      <c r="G238" s="251"/>
      <c r="H238" s="251"/>
      <c r="I238" s="251"/>
      <c r="J238" s="251"/>
      <c r="K238" s="251"/>
      <c r="L238" s="251"/>
      <c r="M238" s="251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  <c r="AV238" s="113"/>
      <c r="AW238" s="113"/>
      <c r="AX238" s="113"/>
      <c r="AY238" s="113"/>
      <c r="AZ238" s="113"/>
      <c r="BA238" s="113"/>
      <c r="BB238" s="113"/>
      <c r="BC238" s="113"/>
      <c r="BD238" s="113"/>
      <c r="BE238" s="113"/>
      <c r="BF238" s="113"/>
      <c r="BG238" s="113"/>
      <c r="BH238" s="113"/>
      <c r="BI238" s="113"/>
      <c r="BJ238" s="113"/>
      <c r="BK238" s="113"/>
      <c r="BL238" s="113"/>
      <c r="BM238" s="113"/>
      <c r="BN238" s="113"/>
      <c r="BO238" s="113"/>
      <c r="BP238" s="113"/>
    </row>
    <row r="239" spans="1:68" ht="14.25" customHeight="1">
      <c r="A239" s="113"/>
      <c r="B239" s="113"/>
      <c r="C239" s="251"/>
      <c r="D239" s="251"/>
      <c r="E239" s="251"/>
      <c r="F239" s="251"/>
      <c r="G239" s="251"/>
      <c r="H239" s="251"/>
      <c r="I239" s="251"/>
      <c r="J239" s="251"/>
      <c r="K239" s="251"/>
      <c r="L239" s="251"/>
      <c r="M239" s="251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13"/>
      <c r="BM239" s="113"/>
      <c r="BN239" s="113"/>
      <c r="BO239" s="113"/>
      <c r="BP239" s="113"/>
    </row>
    <row r="240" spans="1:68" ht="14.25" customHeight="1">
      <c r="A240" s="113"/>
      <c r="B240" s="113"/>
      <c r="C240" s="251"/>
      <c r="D240" s="251"/>
      <c r="E240" s="251"/>
      <c r="F240" s="251"/>
      <c r="G240" s="251"/>
      <c r="H240" s="251"/>
      <c r="I240" s="251"/>
      <c r="J240" s="251"/>
      <c r="K240" s="251"/>
      <c r="L240" s="251"/>
      <c r="M240" s="251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  <c r="AV240" s="113"/>
      <c r="AW240" s="113"/>
      <c r="AX240" s="113"/>
      <c r="AY240" s="113"/>
      <c r="AZ240" s="113"/>
      <c r="BA240" s="113"/>
      <c r="BB240" s="113"/>
      <c r="BC240" s="113"/>
      <c r="BD240" s="113"/>
      <c r="BE240" s="113"/>
      <c r="BF240" s="113"/>
      <c r="BG240" s="113"/>
      <c r="BH240" s="113"/>
      <c r="BI240" s="113"/>
      <c r="BJ240" s="113"/>
      <c r="BK240" s="113"/>
      <c r="BL240" s="113"/>
      <c r="BM240" s="113"/>
      <c r="BN240" s="113"/>
      <c r="BO240" s="113"/>
      <c r="BP240" s="113"/>
    </row>
    <row r="241" spans="1:68" ht="14.25" customHeight="1">
      <c r="A241" s="113"/>
      <c r="B241" s="113"/>
      <c r="C241" s="251"/>
      <c r="D241" s="251"/>
      <c r="E241" s="251"/>
      <c r="F241" s="251"/>
      <c r="G241" s="251"/>
      <c r="H241" s="251"/>
      <c r="I241" s="251"/>
      <c r="J241" s="251"/>
      <c r="K241" s="251"/>
      <c r="L241" s="251"/>
      <c r="M241" s="251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  <c r="AV241" s="113"/>
      <c r="AW241" s="113"/>
      <c r="AX241" s="113"/>
      <c r="AY241" s="113"/>
      <c r="AZ241" s="113"/>
      <c r="BA241" s="113"/>
      <c r="BB241" s="113"/>
      <c r="BC241" s="113"/>
      <c r="BD241" s="113"/>
      <c r="BE241" s="113"/>
      <c r="BF241" s="113"/>
      <c r="BG241" s="113"/>
      <c r="BH241" s="113"/>
      <c r="BI241" s="113"/>
      <c r="BJ241" s="113"/>
      <c r="BK241" s="113"/>
      <c r="BL241" s="113"/>
      <c r="BM241" s="113"/>
      <c r="BN241" s="113"/>
      <c r="BO241" s="113"/>
      <c r="BP241" s="113"/>
    </row>
    <row r="242" spans="1:68" ht="15.75" customHeight="1">
      <c r="A242" s="114"/>
      <c r="B242" s="114"/>
      <c r="C242" s="252"/>
      <c r="D242" s="252"/>
      <c r="E242" s="252"/>
      <c r="F242" s="252"/>
      <c r="G242" s="252"/>
      <c r="H242" s="252"/>
      <c r="I242" s="252"/>
      <c r="J242" s="252"/>
      <c r="K242" s="252"/>
      <c r="L242" s="252"/>
      <c r="M242" s="252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  <c r="AA242" s="114"/>
      <c r="AB242" s="114"/>
      <c r="AC242" s="114"/>
      <c r="AD242" s="114"/>
      <c r="AE242" s="114"/>
      <c r="AF242" s="114"/>
      <c r="AG242" s="114"/>
      <c r="AH242" s="114"/>
      <c r="AI242" s="114"/>
      <c r="AJ242" s="114"/>
      <c r="AK242" s="114"/>
      <c r="AL242" s="114"/>
      <c r="AM242" s="114"/>
      <c r="AN242" s="114"/>
      <c r="AO242" s="114"/>
      <c r="AP242" s="114"/>
      <c r="AQ242" s="114"/>
      <c r="AR242" s="114"/>
      <c r="AS242" s="114"/>
      <c r="AT242" s="114"/>
      <c r="AU242" s="114"/>
      <c r="AV242" s="114"/>
      <c r="AW242" s="114"/>
      <c r="AX242" s="114"/>
      <c r="AY242" s="114"/>
      <c r="AZ242" s="114"/>
      <c r="BA242" s="114"/>
      <c r="BB242" s="114"/>
      <c r="BC242" s="114"/>
      <c r="BD242" s="114"/>
      <c r="BE242" s="114"/>
      <c r="BF242" s="114"/>
      <c r="BG242" s="114"/>
      <c r="BH242" s="114"/>
      <c r="BI242" s="114"/>
      <c r="BJ242" s="114"/>
      <c r="BK242" s="114"/>
      <c r="BL242" s="114"/>
      <c r="BM242" s="114"/>
      <c r="BN242" s="114"/>
      <c r="BO242" s="114"/>
      <c r="BP242" s="114"/>
    </row>
    <row r="243" spans="1:68" ht="15.75" customHeight="1">
      <c r="A243" s="114"/>
      <c r="B243" s="114"/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  <c r="AA243" s="114"/>
      <c r="AB243" s="114"/>
      <c r="AC243" s="114"/>
      <c r="AD243" s="114"/>
      <c r="AE243" s="114"/>
      <c r="AF243" s="114"/>
      <c r="AG243" s="114"/>
      <c r="AH243" s="114"/>
      <c r="AI243" s="114"/>
      <c r="AJ243" s="114"/>
      <c r="AK243" s="114"/>
      <c r="AL243" s="114"/>
      <c r="AM243" s="114"/>
      <c r="AN243" s="114"/>
      <c r="AO243" s="114"/>
      <c r="AP243" s="114"/>
      <c r="AQ243" s="114"/>
      <c r="AR243" s="114"/>
      <c r="AS243" s="114"/>
      <c r="AT243" s="114"/>
      <c r="AU243" s="114"/>
      <c r="AV243" s="114"/>
      <c r="AW243" s="114"/>
      <c r="AX243" s="114"/>
      <c r="AY243" s="114"/>
      <c r="AZ243" s="114"/>
      <c r="BA243" s="114"/>
      <c r="BB243" s="114"/>
      <c r="BC243" s="114"/>
      <c r="BD243" s="114"/>
      <c r="BE243" s="114"/>
      <c r="BF243" s="114"/>
      <c r="BG243" s="114"/>
      <c r="BH243" s="114"/>
      <c r="BI243" s="114"/>
      <c r="BJ243" s="114"/>
      <c r="BK243" s="114"/>
      <c r="BL243" s="114"/>
      <c r="BM243" s="114"/>
      <c r="BN243" s="114"/>
      <c r="BO243" s="114"/>
      <c r="BP243" s="114"/>
    </row>
    <row r="244" spans="1:68" ht="15.75" customHeight="1">
      <c r="A244" s="114"/>
      <c r="B244" s="114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114"/>
      <c r="AM244" s="114"/>
      <c r="AN244" s="114"/>
      <c r="AO244" s="114"/>
      <c r="AP244" s="114"/>
      <c r="AQ244" s="114"/>
      <c r="AR244" s="114"/>
      <c r="AS244" s="114"/>
      <c r="AT244" s="114"/>
      <c r="AU244" s="114"/>
      <c r="AV244" s="114"/>
      <c r="AW244" s="114"/>
      <c r="AX244" s="114"/>
      <c r="AY244" s="114"/>
      <c r="AZ244" s="114"/>
      <c r="BA244" s="114"/>
      <c r="BB244" s="114"/>
      <c r="BC244" s="114"/>
      <c r="BD244" s="114"/>
      <c r="BE244" s="114"/>
      <c r="BF244" s="114"/>
      <c r="BG244" s="114"/>
      <c r="BH244" s="114"/>
      <c r="BI244" s="114"/>
      <c r="BJ244" s="114"/>
      <c r="BK244" s="114"/>
      <c r="BL244" s="114"/>
      <c r="BM244" s="114"/>
      <c r="BN244" s="114"/>
      <c r="BO244" s="114"/>
      <c r="BP244" s="114"/>
    </row>
    <row r="245" spans="1:68" ht="15.75" customHeight="1">
      <c r="A245" s="114"/>
      <c r="B245" s="114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  <c r="AA245" s="114"/>
      <c r="AB245" s="114"/>
      <c r="AC245" s="114"/>
      <c r="AD245" s="114"/>
      <c r="AE245" s="114"/>
      <c r="AF245" s="114"/>
      <c r="AG245" s="114"/>
      <c r="AH245" s="114"/>
      <c r="AI245" s="114"/>
      <c r="AJ245" s="114"/>
      <c r="AK245" s="114"/>
      <c r="AL245" s="114"/>
      <c r="AM245" s="114"/>
      <c r="AN245" s="114"/>
      <c r="AO245" s="114"/>
      <c r="AP245" s="114"/>
      <c r="AQ245" s="114"/>
      <c r="AR245" s="114"/>
      <c r="AS245" s="114"/>
      <c r="AT245" s="114"/>
      <c r="AU245" s="114"/>
      <c r="AV245" s="114"/>
      <c r="AW245" s="114"/>
      <c r="AX245" s="114"/>
      <c r="AY245" s="114"/>
      <c r="AZ245" s="114"/>
      <c r="BA245" s="114"/>
      <c r="BB245" s="114"/>
      <c r="BC245" s="114"/>
      <c r="BD245" s="114"/>
      <c r="BE245" s="114"/>
      <c r="BF245" s="114"/>
      <c r="BG245" s="114"/>
      <c r="BH245" s="114"/>
      <c r="BI245" s="114"/>
      <c r="BJ245" s="114"/>
      <c r="BK245" s="114"/>
      <c r="BL245" s="114"/>
      <c r="BM245" s="114"/>
      <c r="BN245" s="114"/>
      <c r="BO245" s="114"/>
      <c r="BP245" s="114"/>
    </row>
    <row r="246" spans="1:68" ht="15.75" customHeight="1">
      <c r="A246" s="114"/>
      <c r="B246" s="114"/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  <c r="AA246" s="114"/>
      <c r="AB246" s="114"/>
      <c r="AC246" s="114"/>
      <c r="AD246" s="114"/>
      <c r="AE246" s="114"/>
      <c r="AF246" s="114"/>
      <c r="AG246" s="114"/>
      <c r="AH246" s="114"/>
      <c r="AI246" s="114"/>
      <c r="AJ246" s="114"/>
      <c r="AK246" s="114"/>
      <c r="AL246" s="114"/>
      <c r="AM246" s="114"/>
      <c r="AN246" s="114"/>
      <c r="AO246" s="114"/>
      <c r="AP246" s="114"/>
      <c r="AQ246" s="114"/>
      <c r="AR246" s="114"/>
      <c r="AS246" s="114"/>
      <c r="AT246" s="114"/>
      <c r="AU246" s="114"/>
      <c r="AV246" s="114"/>
      <c r="AW246" s="114"/>
      <c r="AX246" s="114"/>
      <c r="AY246" s="114"/>
      <c r="AZ246" s="114"/>
      <c r="BA246" s="114"/>
      <c r="BB246" s="114"/>
      <c r="BC246" s="114"/>
      <c r="BD246" s="114"/>
      <c r="BE246" s="114"/>
      <c r="BF246" s="114"/>
      <c r="BG246" s="114"/>
      <c r="BH246" s="114"/>
      <c r="BI246" s="114"/>
      <c r="BJ246" s="114"/>
      <c r="BK246" s="114"/>
      <c r="BL246" s="114"/>
      <c r="BM246" s="114"/>
      <c r="BN246" s="114"/>
      <c r="BO246" s="114"/>
      <c r="BP246" s="114"/>
    </row>
    <row r="247" spans="1:68" ht="15.75" customHeight="1">
      <c r="A247" s="114"/>
      <c r="B247" s="114"/>
      <c r="C247" s="252"/>
      <c r="D247" s="252"/>
      <c r="E247" s="252"/>
      <c r="F247" s="252"/>
      <c r="G247" s="252"/>
      <c r="H247" s="252"/>
      <c r="I247" s="252"/>
      <c r="J247" s="252"/>
      <c r="K247" s="252"/>
      <c r="L247" s="252"/>
      <c r="M247" s="252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  <c r="AA247" s="114"/>
      <c r="AB247" s="114"/>
      <c r="AC247" s="114"/>
      <c r="AD247" s="114"/>
      <c r="AE247" s="114"/>
      <c r="AF247" s="114"/>
      <c r="AG247" s="114"/>
      <c r="AH247" s="114"/>
      <c r="AI247" s="114"/>
      <c r="AJ247" s="114"/>
      <c r="AK247" s="114"/>
      <c r="AL247" s="114"/>
      <c r="AM247" s="114"/>
      <c r="AN247" s="114"/>
      <c r="AO247" s="114"/>
      <c r="AP247" s="114"/>
      <c r="AQ247" s="114"/>
      <c r="AR247" s="114"/>
      <c r="AS247" s="114"/>
      <c r="AT247" s="114"/>
      <c r="AU247" s="114"/>
      <c r="AV247" s="114"/>
      <c r="AW247" s="114"/>
      <c r="AX247" s="114"/>
      <c r="AY247" s="114"/>
      <c r="AZ247" s="114"/>
      <c r="BA247" s="114"/>
      <c r="BB247" s="114"/>
      <c r="BC247" s="114"/>
      <c r="BD247" s="114"/>
      <c r="BE247" s="114"/>
      <c r="BF247" s="114"/>
      <c r="BG247" s="114"/>
      <c r="BH247" s="114"/>
      <c r="BI247" s="114"/>
      <c r="BJ247" s="114"/>
      <c r="BK247" s="114"/>
      <c r="BL247" s="114"/>
      <c r="BM247" s="114"/>
      <c r="BN247" s="114"/>
      <c r="BO247" s="114"/>
      <c r="BP247" s="114"/>
    </row>
    <row r="248" spans="1:68" ht="15.75" customHeight="1">
      <c r="A248" s="114"/>
      <c r="B248" s="114"/>
      <c r="C248" s="252"/>
      <c r="D248" s="252"/>
      <c r="E248" s="252"/>
      <c r="F248" s="252"/>
      <c r="G248" s="252"/>
      <c r="H248" s="252"/>
      <c r="I248" s="252"/>
      <c r="J248" s="252"/>
      <c r="K248" s="252"/>
      <c r="L248" s="252"/>
      <c r="M248" s="252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  <c r="AA248" s="114"/>
      <c r="AB248" s="114"/>
      <c r="AC248" s="114"/>
      <c r="AD248" s="114"/>
      <c r="AE248" s="114"/>
      <c r="AF248" s="114"/>
      <c r="AG248" s="114"/>
      <c r="AH248" s="114"/>
      <c r="AI248" s="114"/>
      <c r="AJ248" s="114"/>
      <c r="AK248" s="114"/>
      <c r="AL248" s="114"/>
      <c r="AM248" s="114"/>
      <c r="AN248" s="114"/>
      <c r="AO248" s="114"/>
      <c r="AP248" s="114"/>
      <c r="AQ248" s="114"/>
      <c r="AR248" s="114"/>
      <c r="AS248" s="114"/>
      <c r="AT248" s="114"/>
      <c r="AU248" s="114"/>
      <c r="AV248" s="114"/>
      <c r="AW248" s="114"/>
      <c r="AX248" s="114"/>
      <c r="AY248" s="114"/>
      <c r="AZ248" s="114"/>
      <c r="BA248" s="114"/>
      <c r="BB248" s="114"/>
      <c r="BC248" s="114"/>
      <c r="BD248" s="114"/>
      <c r="BE248" s="114"/>
      <c r="BF248" s="114"/>
      <c r="BG248" s="114"/>
      <c r="BH248" s="114"/>
      <c r="BI248" s="114"/>
      <c r="BJ248" s="114"/>
      <c r="BK248" s="114"/>
      <c r="BL248" s="114"/>
      <c r="BM248" s="114"/>
      <c r="BN248" s="114"/>
      <c r="BO248" s="114"/>
      <c r="BP248" s="114"/>
    </row>
    <row r="249" spans="1:68" ht="15.75" customHeight="1">
      <c r="A249" s="114"/>
      <c r="B249" s="114"/>
      <c r="C249" s="252"/>
      <c r="D249" s="252"/>
      <c r="E249" s="252"/>
      <c r="F249" s="252"/>
      <c r="G249" s="252"/>
      <c r="H249" s="252"/>
      <c r="I249" s="252"/>
      <c r="J249" s="252"/>
      <c r="K249" s="252"/>
      <c r="L249" s="252"/>
      <c r="M249" s="252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  <c r="AA249" s="114"/>
      <c r="AB249" s="114"/>
      <c r="AC249" s="114"/>
      <c r="AD249" s="114"/>
      <c r="AE249" s="114"/>
      <c r="AF249" s="114"/>
      <c r="AG249" s="114"/>
      <c r="AH249" s="114"/>
      <c r="AI249" s="114"/>
      <c r="AJ249" s="114"/>
      <c r="AK249" s="114"/>
      <c r="AL249" s="114"/>
      <c r="AM249" s="114"/>
      <c r="AN249" s="114"/>
      <c r="AO249" s="114"/>
      <c r="AP249" s="114"/>
      <c r="AQ249" s="114"/>
      <c r="AR249" s="114"/>
      <c r="AS249" s="114"/>
      <c r="AT249" s="114"/>
      <c r="AU249" s="114"/>
      <c r="AV249" s="114"/>
      <c r="AW249" s="114"/>
      <c r="AX249" s="114"/>
      <c r="AY249" s="114"/>
      <c r="AZ249" s="114"/>
      <c r="BA249" s="114"/>
      <c r="BB249" s="114"/>
      <c r="BC249" s="114"/>
      <c r="BD249" s="114"/>
      <c r="BE249" s="114"/>
      <c r="BF249" s="114"/>
      <c r="BG249" s="114"/>
      <c r="BH249" s="114"/>
      <c r="BI249" s="114"/>
      <c r="BJ249" s="114"/>
      <c r="BK249" s="114"/>
      <c r="BL249" s="114"/>
      <c r="BM249" s="114"/>
      <c r="BN249" s="114"/>
      <c r="BO249" s="114"/>
      <c r="BP249" s="114"/>
    </row>
    <row r="250" spans="1:68" ht="15.75" customHeight="1">
      <c r="A250" s="114"/>
      <c r="B250" s="114"/>
      <c r="C250" s="252"/>
      <c r="D250" s="252"/>
      <c r="E250" s="252"/>
      <c r="F250" s="252"/>
      <c r="G250" s="252"/>
      <c r="H250" s="252"/>
      <c r="I250" s="252"/>
      <c r="J250" s="252"/>
      <c r="K250" s="252"/>
      <c r="L250" s="252"/>
      <c r="M250" s="252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  <c r="AA250" s="114"/>
      <c r="AB250" s="114"/>
      <c r="AC250" s="114"/>
      <c r="AD250" s="114"/>
      <c r="AE250" s="114"/>
      <c r="AF250" s="114"/>
      <c r="AG250" s="114"/>
      <c r="AH250" s="114"/>
      <c r="AI250" s="114"/>
      <c r="AJ250" s="114"/>
      <c r="AK250" s="114"/>
      <c r="AL250" s="114"/>
      <c r="AM250" s="114"/>
      <c r="AN250" s="114"/>
      <c r="AO250" s="114"/>
      <c r="AP250" s="114"/>
      <c r="AQ250" s="114"/>
      <c r="AR250" s="114"/>
      <c r="AS250" s="114"/>
      <c r="AT250" s="114"/>
      <c r="AU250" s="114"/>
      <c r="AV250" s="114"/>
      <c r="AW250" s="114"/>
      <c r="AX250" s="114"/>
      <c r="AY250" s="114"/>
      <c r="AZ250" s="114"/>
      <c r="BA250" s="114"/>
      <c r="BB250" s="114"/>
      <c r="BC250" s="114"/>
      <c r="BD250" s="114"/>
      <c r="BE250" s="114"/>
      <c r="BF250" s="114"/>
      <c r="BG250" s="114"/>
      <c r="BH250" s="114"/>
      <c r="BI250" s="114"/>
      <c r="BJ250" s="114"/>
      <c r="BK250" s="114"/>
      <c r="BL250" s="114"/>
      <c r="BM250" s="114"/>
      <c r="BN250" s="114"/>
      <c r="BO250" s="114"/>
      <c r="BP250" s="114"/>
    </row>
    <row r="251" spans="1:68" ht="15.75" customHeight="1">
      <c r="A251" s="114"/>
      <c r="B251" s="114"/>
      <c r="C251" s="252"/>
      <c r="D251" s="252"/>
      <c r="E251" s="252"/>
      <c r="F251" s="252"/>
      <c r="G251" s="252"/>
      <c r="H251" s="252"/>
      <c r="I251" s="252"/>
      <c r="J251" s="252"/>
      <c r="K251" s="252"/>
      <c r="L251" s="252"/>
      <c r="M251" s="252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  <c r="AA251" s="114"/>
      <c r="AB251" s="114"/>
      <c r="AC251" s="114"/>
      <c r="AD251" s="114"/>
      <c r="AE251" s="114"/>
      <c r="AF251" s="114"/>
      <c r="AG251" s="114"/>
      <c r="AH251" s="114"/>
      <c r="AI251" s="114"/>
      <c r="AJ251" s="114"/>
      <c r="AK251" s="114"/>
      <c r="AL251" s="114"/>
      <c r="AM251" s="114"/>
      <c r="AN251" s="114"/>
      <c r="AO251" s="114"/>
      <c r="AP251" s="114"/>
      <c r="AQ251" s="114"/>
      <c r="AR251" s="114"/>
      <c r="AS251" s="114"/>
      <c r="AT251" s="114"/>
      <c r="AU251" s="114"/>
      <c r="AV251" s="114"/>
      <c r="AW251" s="114"/>
      <c r="AX251" s="114"/>
      <c r="AY251" s="114"/>
      <c r="AZ251" s="114"/>
      <c r="BA251" s="114"/>
      <c r="BB251" s="114"/>
      <c r="BC251" s="114"/>
      <c r="BD251" s="114"/>
      <c r="BE251" s="114"/>
      <c r="BF251" s="114"/>
      <c r="BG251" s="114"/>
      <c r="BH251" s="114"/>
      <c r="BI251" s="114"/>
      <c r="BJ251" s="114"/>
      <c r="BK251" s="114"/>
      <c r="BL251" s="114"/>
      <c r="BM251" s="114"/>
      <c r="BN251" s="114"/>
      <c r="BO251" s="114"/>
      <c r="BP251" s="114"/>
    </row>
    <row r="252" spans="1:68" ht="12.75" customHeight="1">
      <c r="A252" s="112"/>
      <c r="B252" s="112"/>
      <c r="C252" s="250"/>
      <c r="D252" s="250"/>
      <c r="E252" s="250"/>
      <c r="F252" s="250"/>
      <c r="G252" s="250"/>
      <c r="H252" s="250"/>
      <c r="I252" s="250"/>
      <c r="J252" s="250"/>
      <c r="K252" s="250"/>
      <c r="L252" s="250"/>
      <c r="M252" s="250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  <c r="AA252" s="112"/>
      <c r="AB252" s="112"/>
      <c r="AC252" s="112"/>
      <c r="AD252" s="112"/>
      <c r="AE252" s="112"/>
      <c r="AF252" s="112"/>
      <c r="AG252" s="112"/>
      <c r="AH252" s="112"/>
      <c r="AI252" s="112"/>
      <c r="AJ252" s="112"/>
      <c r="AK252" s="112"/>
      <c r="AL252" s="112"/>
      <c r="AM252" s="112"/>
      <c r="AN252" s="112"/>
      <c r="AO252" s="112"/>
      <c r="AP252" s="112"/>
      <c r="AQ252" s="112"/>
      <c r="AR252" s="112"/>
      <c r="AS252" s="112"/>
      <c r="AT252" s="112"/>
      <c r="AU252" s="112"/>
      <c r="AV252" s="112"/>
      <c r="AW252" s="112"/>
      <c r="AX252" s="112"/>
      <c r="AY252" s="112"/>
      <c r="AZ252" s="112"/>
      <c r="BA252" s="112"/>
      <c r="BB252" s="112"/>
      <c r="BC252" s="112"/>
      <c r="BD252" s="112"/>
      <c r="BE252" s="112"/>
      <c r="BF252" s="112"/>
      <c r="BG252" s="112"/>
      <c r="BH252" s="112"/>
      <c r="BI252" s="112"/>
      <c r="BJ252" s="112"/>
      <c r="BK252" s="112"/>
      <c r="BL252" s="112"/>
    </row>
    <row r="253" spans="1:68" ht="12.75" customHeight="1">
      <c r="A253" s="112"/>
      <c r="B253" s="112"/>
      <c r="C253" s="250"/>
      <c r="D253" s="250"/>
      <c r="E253" s="250"/>
      <c r="F253" s="250"/>
      <c r="G253" s="250"/>
      <c r="H253" s="250"/>
      <c r="I253" s="250"/>
      <c r="J253" s="250"/>
      <c r="K253" s="250"/>
      <c r="L253" s="250"/>
      <c r="M253" s="250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  <c r="AA253" s="112"/>
      <c r="AB253" s="112"/>
      <c r="AC253" s="112"/>
      <c r="AD253" s="112"/>
      <c r="AE253" s="112"/>
      <c r="AF253" s="112"/>
      <c r="AG253" s="112"/>
      <c r="AH253" s="112"/>
      <c r="AI253" s="112"/>
      <c r="AJ253" s="112"/>
      <c r="AK253" s="112"/>
      <c r="AL253" s="112"/>
      <c r="AM253" s="112"/>
      <c r="AN253" s="112"/>
      <c r="AO253" s="112"/>
      <c r="AP253" s="112"/>
      <c r="AQ253" s="112"/>
      <c r="AR253" s="112"/>
      <c r="AS253" s="112"/>
      <c r="AT253" s="112"/>
      <c r="AU253" s="112"/>
      <c r="AV253" s="112"/>
      <c r="AW253" s="112"/>
      <c r="AX253" s="112"/>
      <c r="AY253" s="112"/>
      <c r="AZ253" s="112"/>
      <c r="BA253" s="112"/>
      <c r="BB253" s="112"/>
      <c r="BC253" s="112"/>
      <c r="BD253" s="112"/>
      <c r="BE253" s="112"/>
      <c r="BF253" s="112"/>
      <c r="BG253" s="112"/>
      <c r="BH253" s="112"/>
      <c r="BI253" s="112"/>
      <c r="BJ253" s="112"/>
      <c r="BK253" s="112"/>
      <c r="BL253" s="112"/>
    </row>
    <row r="254" spans="1:68" ht="12.75" customHeight="1">
      <c r="A254" s="112"/>
      <c r="B254" s="112"/>
      <c r="C254" s="250"/>
      <c r="D254" s="250"/>
      <c r="E254" s="250"/>
      <c r="F254" s="250"/>
      <c r="G254" s="250"/>
      <c r="H254" s="250"/>
      <c r="I254" s="250"/>
      <c r="J254" s="250"/>
      <c r="K254" s="250"/>
      <c r="L254" s="250"/>
      <c r="M254" s="250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  <c r="AA254" s="112"/>
      <c r="AB254" s="112"/>
      <c r="AC254" s="112"/>
      <c r="AD254" s="112"/>
      <c r="AE254" s="112"/>
      <c r="AF254" s="112"/>
      <c r="AG254" s="112"/>
      <c r="AH254" s="112"/>
      <c r="AI254" s="112"/>
      <c r="AJ254" s="112"/>
      <c r="AK254" s="112"/>
      <c r="AL254" s="112"/>
      <c r="AM254" s="112"/>
      <c r="AN254" s="112"/>
      <c r="AO254" s="112"/>
      <c r="AP254" s="112"/>
      <c r="AQ254" s="112"/>
      <c r="AR254" s="112"/>
      <c r="AS254" s="112"/>
      <c r="AT254" s="112"/>
      <c r="AU254" s="112"/>
      <c r="AV254" s="112"/>
      <c r="AW254" s="112"/>
      <c r="AX254" s="112"/>
      <c r="AY254" s="112"/>
      <c r="AZ254" s="112"/>
      <c r="BA254" s="112"/>
      <c r="BB254" s="112"/>
      <c r="BC254" s="112"/>
      <c r="BD254" s="112"/>
      <c r="BE254" s="112"/>
      <c r="BF254" s="112"/>
      <c r="BG254" s="112"/>
      <c r="BH254" s="112"/>
      <c r="BI254" s="112"/>
      <c r="BJ254" s="112"/>
      <c r="BK254" s="112"/>
      <c r="BL254" s="112"/>
    </row>
    <row r="255" spans="1:68" ht="12.75" customHeight="1">
      <c r="A255" s="112"/>
      <c r="B255" s="112"/>
      <c r="C255" s="250"/>
      <c r="D255" s="250"/>
      <c r="E255" s="250"/>
      <c r="F255" s="250"/>
      <c r="G255" s="250"/>
      <c r="H255" s="250"/>
      <c r="I255" s="250"/>
      <c r="J255" s="250"/>
      <c r="K255" s="250"/>
      <c r="L255" s="250"/>
      <c r="M255" s="250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  <c r="AA255" s="112"/>
      <c r="AB255" s="112"/>
      <c r="AC255" s="112"/>
      <c r="AD255" s="112"/>
      <c r="AE255" s="112"/>
      <c r="AF255" s="112"/>
      <c r="AG255" s="112"/>
      <c r="AH255" s="112"/>
      <c r="AI255" s="112"/>
      <c r="AJ255" s="112"/>
      <c r="AK255" s="112"/>
      <c r="AL255" s="112"/>
      <c r="AM255" s="112"/>
      <c r="AN255" s="112"/>
      <c r="AO255" s="112"/>
      <c r="AP255" s="112"/>
      <c r="AQ255" s="112"/>
      <c r="AR255" s="112"/>
      <c r="AS255" s="112"/>
      <c r="AT255" s="112"/>
      <c r="AU255" s="112"/>
      <c r="AV255" s="112"/>
      <c r="AW255" s="112"/>
      <c r="AX255" s="112"/>
      <c r="AY255" s="112"/>
      <c r="AZ255" s="112"/>
      <c r="BA255" s="112"/>
      <c r="BB255" s="112"/>
      <c r="BC255" s="112"/>
      <c r="BD255" s="112"/>
      <c r="BE255" s="112"/>
      <c r="BF255" s="112"/>
      <c r="BG255" s="112"/>
      <c r="BH255" s="112"/>
      <c r="BI255" s="112"/>
      <c r="BJ255" s="112"/>
      <c r="BK255" s="112"/>
      <c r="BL255" s="112"/>
    </row>
    <row r="256" spans="1:68" ht="12.75" customHeight="1">
      <c r="A256" s="112"/>
      <c r="B256" s="112"/>
      <c r="C256" s="250"/>
      <c r="D256" s="250"/>
      <c r="E256" s="250"/>
      <c r="F256" s="250"/>
      <c r="G256" s="250"/>
      <c r="H256" s="250"/>
      <c r="I256" s="250"/>
      <c r="J256" s="250"/>
      <c r="K256" s="250"/>
      <c r="L256" s="250"/>
      <c r="M256" s="250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  <c r="AA256" s="112"/>
      <c r="AB256" s="112"/>
      <c r="AC256" s="112"/>
      <c r="AD256" s="112"/>
      <c r="AE256" s="112"/>
      <c r="AF256" s="112"/>
      <c r="AG256" s="112"/>
      <c r="AH256" s="112"/>
      <c r="AI256" s="112"/>
      <c r="AJ256" s="112"/>
      <c r="AK256" s="112"/>
      <c r="AL256" s="112"/>
      <c r="AM256" s="112"/>
      <c r="AN256" s="112"/>
      <c r="AO256" s="112"/>
      <c r="AP256" s="112"/>
      <c r="AQ256" s="112"/>
      <c r="AR256" s="112"/>
      <c r="AS256" s="112"/>
      <c r="AT256" s="112"/>
      <c r="AU256" s="112"/>
      <c r="AV256" s="112"/>
      <c r="AW256" s="112"/>
      <c r="AX256" s="112"/>
      <c r="AY256" s="112"/>
      <c r="AZ256" s="112"/>
      <c r="BA256" s="112"/>
      <c r="BB256" s="112"/>
      <c r="BC256" s="112"/>
      <c r="BD256" s="112"/>
      <c r="BE256" s="112"/>
      <c r="BF256" s="112"/>
      <c r="BG256" s="112"/>
      <c r="BH256" s="112"/>
      <c r="BI256" s="112"/>
      <c r="BJ256" s="112"/>
      <c r="BK256" s="112"/>
      <c r="BL256" s="112"/>
    </row>
    <row r="257" spans="1:64" ht="12.75" customHeight="1">
      <c r="A257" s="112"/>
      <c r="B257" s="112"/>
      <c r="C257" s="250"/>
      <c r="D257" s="250"/>
      <c r="E257" s="250"/>
      <c r="F257" s="250"/>
      <c r="G257" s="250"/>
      <c r="H257" s="250"/>
      <c r="I257" s="250"/>
      <c r="J257" s="250"/>
      <c r="K257" s="250"/>
      <c r="L257" s="250"/>
      <c r="M257" s="250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  <c r="AA257" s="112"/>
      <c r="AB257" s="112"/>
      <c r="AC257" s="112"/>
      <c r="AD257" s="112"/>
      <c r="AE257" s="112"/>
      <c r="AF257" s="112"/>
      <c r="AG257" s="112"/>
      <c r="AH257" s="112"/>
      <c r="AI257" s="112"/>
      <c r="AJ257" s="112"/>
      <c r="AK257" s="112"/>
      <c r="AL257" s="112"/>
      <c r="AM257" s="112"/>
      <c r="AN257" s="112"/>
      <c r="AO257" s="112"/>
      <c r="AP257" s="112"/>
      <c r="AQ257" s="112"/>
      <c r="AR257" s="112"/>
      <c r="AS257" s="112"/>
      <c r="AT257" s="112"/>
      <c r="AU257" s="112"/>
      <c r="AV257" s="112"/>
      <c r="AW257" s="112"/>
      <c r="AX257" s="112"/>
      <c r="AY257" s="112"/>
      <c r="AZ257" s="112"/>
      <c r="BA257" s="112"/>
      <c r="BB257" s="112"/>
      <c r="BC257" s="112"/>
      <c r="BD257" s="112"/>
      <c r="BE257" s="112"/>
      <c r="BF257" s="112"/>
      <c r="BG257" s="112"/>
      <c r="BH257" s="112"/>
      <c r="BI257" s="112"/>
      <c r="BJ257" s="112"/>
      <c r="BK257" s="112"/>
      <c r="BL257" s="112"/>
    </row>
    <row r="258" spans="1:64" ht="12.75" customHeight="1">
      <c r="A258" s="112"/>
      <c r="B258" s="112"/>
      <c r="C258" s="250"/>
      <c r="D258" s="250"/>
      <c r="E258" s="250"/>
      <c r="F258" s="250"/>
      <c r="G258" s="250"/>
      <c r="H258" s="250"/>
      <c r="I258" s="250"/>
      <c r="J258" s="250"/>
      <c r="K258" s="250"/>
      <c r="L258" s="250"/>
      <c r="M258" s="250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2"/>
      <c r="AT258" s="112"/>
      <c r="AU258" s="112"/>
      <c r="AV258" s="112"/>
      <c r="AW258" s="112"/>
      <c r="AX258" s="112"/>
      <c r="AY258" s="112"/>
      <c r="AZ258" s="112"/>
      <c r="BA258" s="112"/>
      <c r="BB258" s="112"/>
      <c r="BC258" s="112"/>
      <c r="BD258" s="112"/>
      <c r="BE258" s="112"/>
      <c r="BF258" s="112"/>
      <c r="BG258" s="112"/>
      <c r="BH258" s="112"/>
      <c r="BI258" s="112"/>
      <c r="BJ258" s="112"/>
      <c r="BK258" s="112"/>
      <c r="BL258" s="112"/>
    </row>
    <row r="259" spans="1:64" ht="15.75" customHeight="1"/>
    <row r="260" spans="1:64" ht="15.75" customHeight="1"/>
    <row r="261" spans="1:64" ht="15.75" customHeight="1"/>
    <row r="262" spans="1:64" ht="15.75" customHeight="1"/>
    <row r="263" spans="1:64" ht="15.75" customHeight="1"/>
    <row r="264" spans="1:64" ht="15.75" customHeight="1"/>
    <row r="265" spans="1:64" ht="15.75" customHeight="1"/>
    <row r="266" spans="1:64" ht="15.75" customHeight="1"/>
    <row r="267" spans="1:64" ht="15.75" customHeight="1"/>
    <row r="268" spans="1:64" ht="15.75" customHeight="1"/>
    <row r="269" spans="1:64" ht="15.75" customHeight="1"/>
    <row r="270" spans="1:64" ht="15.75" customHeight="1"/>
    <row r="271" spans="1:64" ht="15.75" customHeight="1"/>
    <row r="272" spans="1:6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331">
    <mergeCell ref="X90:Y90"/>
    <mergeCell ref="Z90:AA90"/>
    <mergeCell ref="AB90:AC90"/>
    <mergeCell ref="AD90:AE90"/>
    <mergeCell ref="AF90:AG90"/>
    <mergeCell ref="A90:B90"/>
    <mergeCell ref="C90:M90"/>
    <mergeCell ref="N90:O90"/>
    <mergeCell ref="P90:Q90"/>
    <mergeCell ref="R90:S90"/>
    <mergeCell ref="T90:U90"/>
    <mergeCell ref="V90:W90"/>
    <mergeCell ref="X91:Y91"/>
    <mergeCell ref="Z91:AA91"/>
    <mergeCell ref="AB91:AC91"/>
    <mergeCell ref="AD91:AE91"/>
    <mergeCell ref="AF91:AG91"/>
    <mergeCell ref="A91:B91"/>
    <mergeCell ref="C91:M91"/>
    <mergeCell ref="N91:O91"/>
    <mergeCell ref="P91:Q91"/>
    <mergeCell ref="R91:S91"/>
    <mergeCell ref="T91:U91"/>
    <mergeCell ref="V91:W91"/>
    <mergeCell ref="X88:Y88"/>
    <mergeCell ref="Z88:AA88"/>
    <mergeCell ref="AB88:AC88"/>
    <mergeCell ref="AD88:AE88"/>
    <mergeCell ref="AF88:AG88"/>
    <mergeCell ref="A88:B88"/>
    <mergeCell ref="C88:M88"/>
    <mergeCell ref="N88:O88"/>
    <mergeCell ref="P88:Q88"/>
    <mergeCell ref="R88:S88"/>
    <mergeCell ref="T88:U88"/>
    <mergeCell ref="V88:W88"/>
    <mergeCell ref="X89:Y89"/>
    <mergeCell ref="Z89:AA89"/>
    <mergeCell ref="AB89:AC89"/>
    <mergeCell ref="AD89:AE89"/>
    <mergeCell ref="AF89:AG89"/>
    <mergeCell ref="A89:B89"/>
    <mergeCell ref="C89:M89"/>
    <mergeCell ref="N89:O89"/>
    <mergeCell ref="P89:Q89"/>
    <mergeCell ref="R89:S89"/>
    <mergeCell ref="T89:U89"/>
    <mergeCell ref="V89:W89"/>
    <mergeCell ref="X86:Y86"/>
    <mergeCell ref="Z86:AA86"/>
    <mergeCell ref="AB86:AC86"/>
    <mergeCell ref="AD86:AE86"/>
    <mergeCell ref="AF86:AG86"/>
    <mergeCell ref="A86:B86"/>
    <mergeCell ref="C86:M86"/>
    <mergeCell ref="N86:O86"/>
    <mergeCell ref="P86:Q86"/>
    <mergeCell ref="R86:S86"/>
    <mergeCell ref="T86:U86"/>
    <mergeCell ref="V86:W86"/>
    <mergeCell ref="X87:Y87"/>
    <mergeCell ref="Z87:AA87"/>
    <mergeCell ref="AB87:AC87"/>
    <mergeCell ref="AD87:AE87"/>
    <mergeCell ref="AF87:AG87"/>
    <mergeCell ref="A87:B87"/>
    <mergeCell ref="C87:M87"/>
    <mergeCell ref="N87:O87"/>
    <mergeCell ref="P87:Q87"/>
    <mergeCell ref="R87:S87"/>
    <mergeCell ref="T87:U87"/>
    <mergeCell ref="V87:W87"/>
    <mergeCell ref="X84:Y84"/>
    <mergeCell ref="Z84:AA84"/>
    <mergeCell ref="AB84:AC84"/>
    <mergeCell ref="AD84:AE84"/>
    <mergeCell ref="AF84:AG84"/>
    <mergeCell ref="A84:B84"/>
    <mergeCell ref="C84:M84"/>
    <mergeCell ref="N84:O84"/>
    <mergeCell ref="P84:Q84"/>
    <mergeCell ref="R84:S84"/>
    <mergeCell ref="T84:U84"/>
    <mergeCell ref="V84:W84"/>
    <mergeCell ref="X85:Y85"/>
    <mergeCell ref="Z85:AA85"/>
    <mergeCell ref="AB85:AC85"/>
    <mergeCell ref="AD85:AE85"/>
    <mergeCell ref="AF85:AG85"/>
    <mergeCell ref="A85:B85"/>
    <mergeCell ref="C85:M85"/>
    <mergeCell ref="N85:O85"/>
    <mergeCell ref="P85:Q85"/>
    <mergeCell ref="R85:S85"/>
    <mergeCell ref="T85:U85"/>
    <mergeCell ref="V85:W85"/>
    <mergeCell ref="X82:Y82"/>
    <mergeCell ref="Z82:AA82"/>
    <mergeCell ref="AB82:AC82"/>
    <mergeCell ref="AD82:AE82"/>
    <mergeCell ref="AF82:AG82"/>
    <mergeCell ref="A82:B82"/>
    <mergeCell ref="C82:M82"/>
    <mergeCell ref="N82:O82"/>
    <mergeCell ref="P82:Q82"/>
    <mergeCell ref="R82:S82"/>
    <mergeCell ref="T82:U82"/>
    <mergeCell ref="V82:W82"/>
    <mergeCell ref="X83:Y83"/>
    <mergeCell ref="Z83:AA83"/>
    <mergeCell ref="AB83:AC83"/>
    <mergeCell ref="AD83:AE83"/>
    <mergeCell ref="AF83:AG83"/>
    <mergeCell ref="A83:B83"/>
    <mergeCell ref="C83:M83"/>
    <mergeCell ref="N83:O83"/>
    <mergeCell ref="P83:Q83"/>
    <mergeCell ref="R83:S83"/>
    <mergeCell ref="T83:U83"/>
    <mergeCell ref="V83:W83"/>
    <mergeCell ref="X80:Y80"/>
    <mergeCell ref="Z80:AA80"/>
    <mergeCell ref="AB80:AC80"/>
    <mergeCell ref="AD80:AE80"/>
    <mergeCell ref="AF80:AG80"/>
    <mergeCell ref="A80:B80"/>
    <mergeCell ref="C80:M80"/>
    <mergeCell ref="N80:O80"/>
    <mergeCell ref="P80:Q80"/>
    <mergeCell ref="R80:S80"/>
    <mergeCell ref="T80:U80"/>
    <mergeCell ref="V80:W80"/>
    <mergeCell ref="X81:Y81"/>
    <mergeCell ref="Z81:AA81"/>
    <mergeCell ref="AB81:AC81"/>
    <mergeCell ref="AD81:AE81"/>
    <mergeCell ref="AF81:AG81"/>
    <mergeCell ref="A81:B81"/>
    <mergeCell ref="C81:M81"/>
    <mergeCell ref="N81:O81"/>
    <mergeCell ref="P81:Q81"/>
    <mergeCell ref="R81:S81"/>
    <mergeCell ref="T81:U81"/>
    <mergeCell ref="V81:W81"/>
    <mergeCell ref="Z78:AA78"/>
    <mergeCell ref="AB78:AC78"/>
    <mergeCell ref="AD78:AE78"/>
    <mergeCell ref="AF78:AG78"/>
    <mergeCell ref="A78:B78"/>
    <mergeCell ref="C78:M78"/>
    <mergeCell ref="N78:O78"/>
    <mergeCell ref="P78:Q78"/>
    <mergeCell ref="T78:U78"/>
    <mergeCell ref="V78:W78"/>
    <mergeCell ref="X78:Y78"/>
    <mergeCell ref="X79:Y79"/>
    <mergeCell ref="Z79:AA79"/>
    <mergeCell ref="AB79:AC79"/>
    <mergeCell ref="AD79:AE79"/>
    <mergeCell ref="AF79:AG79"/>
    <mergeCell ref="A79:B79"/>
    <mergeCell ref="C79:M79"/>
    <mergeCell ref="N79:O79"/>
    <mergeCell ref="P79:Q79"/>
    <mergeCell ref="R79:S79"/>
    <mergeCell ref="T79:U79"/>
    <mergeCell ref="V79:W79"/>
    <mergeCell ref="X76:Y76"/>
    <mergeCell ref="Z76:AA76"/>
    <mergeCell ref="AB76:AC76"/>
    <mergeCell ref="AD76:AE76"/>
    <mergeCell ref="AF76:AG76"/>
    <mergeCell ref="A76:B76"/>
    <mergeCell ref="C76:M76"/>
    <mergeCell ref="N76:O76"/>
    <mergeCell ref="P76:Q76"/>
    <mergeCell ref="R76:S76"/>
    <mergeCell ref="T76:U76"/>
    <mergeCell ref="V76:W76"/>
    <mergeCell ref="X77:Y77"/>
    <mergeCell ref="Z77:AA77"/>
    <mergeCell ref="AB77:AC77"/>
    <mergeCell ref="AD77:AE77"/>
    <mergeCell ref="AF77:AG77"/>
    <mergeCell ref="A77:B77"/>
    <mergeCell ref="C77:M77"/>
    <mergeCell ref="N77:O77"/>
    <mergeCell ref="P77:Q77"/>
    <mergeCell ref="R77:S77"/>
    <mergeCell ref="T77:U77"/>
    <mergeCell ref="V77:W77"/>
    <mergeCell ref="C74:M74"/>
    <mergeCell ref="N74:O74"/>
    <mergeCell ref="P74:Q74"/>
    <mergeCell ref="R74:S74"/>
    <mergeCell ref="T74:U74"/>
    <mergeCell ref="V74:W74"/>
    <mergeCell ref="X75:Y75"/>
    <mergeCell ref="Z75:AA75"/>
    <mergeCell ref="AB75:AC75"/>
    <mergeCell ref="AD75:AE75"/>
    <mergeCell ref="AF75:AG75"/>
    <mergeCell ref="A75:B75"/>
    <mergeCell ref="C75:M75"/>
    <mergeCell ref="N75:O75"/>
    <mergeCell ref="P75:Q75"/>
    <mergeCell ref="R75:S75"/>
    <mergeCell ref="T75:U75"/>
    <mergeCell ref="V75:W75"/>
    <mergeCell ref="X71:Y71"/>
    <mergeCell ref="Z71:AA71"/>
    <mergeCell ref="AB71:AC71"/>
    <mergeCell ref="AD71:AE71"/>
    <mergeCell ref="AF71:AG71"/>
    <mergeCell ref="AH71:AI71"/>
    <mergeCell ref="AJ71:AK71"/>
    <mergeCell ref="A71:B71"/>
    <mergeCell ref="C71:M71"/>
    <mergeCell ref="N71:O71"/>
    <mergeCell ref="P71:Q71"/>
    <mergeCell ref="R71:S71"/>
    <mergeCell ref="T71:U71"/>
    <mergeCell ref="V71:W71"/>
    <mergeCell ref="X73:Y73"/>
    <mergeCell ref="Z73:AA73"/>
    <mergeCell ref="AB73:AC73"/>
    <mergeCell ref="AD73:AE73"/>
    <mergeCell ref="AF73:AG73"/>
    <mergeCell ref="A73:B73"/>
    <mergeCell ref="C73:M73"/>
    <mergeCell ref="N73:O73"/>
    <mergeCell ref="P73:Q73"/>
    <mergeCell ref="R73:S73"/>
    <mergeCell ref="T73:U73"/>
    <mergeCell ref="V73:W73"/>
    <mergeCell ref="AL64:AM64"/>
    <mergeCell ref="AN64:AO64"/>
    <mergeCell ref="Z66:AA66"/>
    <mergeCell ref="AB66:AC66"/>
    <mergeCell ref="AD66:AE66"/>
    <mergeCell ref="AF66:AG66"/>
    <mergeCell ref="AH66:AI66"/>
    <mergeCell ref="AJ66:AK66"/>
    <mergeCell ref="A65:AW65"/>
    <mergeCell ref="A66:B66"/>
    <mergeCell ref="C66:M66"/>
    <mergeCell ref="N66:O66"/>
    <mergeCell ref="P66:Q66"/>
    <mergeCell ref="R66:S66"/>
    <mergeCell ref="T66:U66"/>
    <mergeCell ref="X67:Y67"/>
    <mergeCell ref="Z67:AA67"/>
    <mergeCell ref="AB67:AC67"/>
    <mergeCell ref="AD67:AE67"/>
    <mergeCell ref="AF67:AG67"/>
    <mergeCell ref="AJ67:AK67"/>
    <mergeCell ref="X70:Y70"/>
    <mergeCell ref="Z70:AA70"/>
    <mergeCell ref="AB70:AC70"/>
    <mergeCell ref="AD70:AE70"/>
    <mergeCell ref="AF70:AG70"/>
    <mergeCell ref="AH70:AI70"/>
    <mergeCell ref="A70:B70"/>
    <mergeCell ref="C70:M70"/>
    <mergeCell ref="N70:O70"/>
    <mergeCell ref="P70:Q70"/>
    <mergeCell ref="R70:S70"/>
    <mergeCell ref="T70:U70"/>
    <mergeCell ref="V70:W70"/>
    <mergeCell ref="C63:M63"/>
    <mergeCell ref="N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58:B58"/>
    <mergeCell ref="A59:B59"/>
    <mergeCell ref="A60:B60"/>
    <mergeCell ref="A61:B61"/>
    <mergeCell ref="A62:B62"/>
    <mergeCell ref="A63:B63"/>
    <mergeCell ref="A64:B64"/>
    <mergeCell ref="Z64:AA64"/>
    <mergeCell ref="AB64:AC64"/>
    <mergeCell ref="AD64:AE64"/>
    <mergeCell ref="AF64:AG64"/>
    <mergeCell ref="AH64:AI64"/>
    <mergeCell ref="AJ64:AK64"/>
    <mergeCell ref="C64:M64"/>
    <mergeCell ref="N64:O64"/>
    <mergeCell ref="P64:Q64"/>
    <mergeCell ref="R64:S64"/>
    <mergeCell ref="T64:U64"/>
    <mergeCell ref="V64:W64"/>
    <mergeCell ref="X64:Y64"/>
    <mergeCell ref="M44:N44"/>
    <mergeCell ref="O44:P44"/>
    <mergeCell ref="X49:AE49"/>
    <mergeCell ref="AF49:AG53"/>
    <mergeCell ref="X50:Y53"/>
    <mergeCell ref="Z50:AE50"/>
    <mergeCell ref="Z51:AA53"/>
    <mergeCell ref="AB51:AC53"/>
    <mergeCell ref="AD51:AE53"/>
    <mergeCell ref="N48:S48"/>
    <mergeCell ref="T48:U53"/>
    <mergeCell ref="V48:AG48"/>
    <mergeCell ref="N49:O53"/>
    <mergeCell ref="P49:Q53"/>
    <mergeCell ref="R49:S53"/>
    <mergeCell ref="V49:W53"/>
    <mergeCell ref="Z57:AA57"/>
    <mergeCell ref="AB57:AC57"/>
    <mergeCell ref="AP62:AQ62"/>
    <mergeCell ref="AR62:AS62"/>
    <mergeCell ref="Z61:AA61"/>
    <mergeCell ref="AB61:AC61"/>
    <mergeCell ref="AD61:AE61"/>
    <mergeCell ref="AF61:AG61"/>
    <mergeCell ref="AH61:AI61"/>
    <mergeCell ref="AJ61:AK61"/>
    <mergeCell ref="AL61:AM61"/>
    <mergeCell ref="C62:M62"/>
    <mergeCell ref="N62:O62"/>
    <mergeCell ref="P62:Q62"/>
    <mergeCell ref="R62:S62"/>
    <mergeCell ref="T62:U62"/>
    <mergeCell ref="V62:W62"/>
    <mergeCell ref="X62:Y62"/>
    <mergeCell ref="AP63:AQ63"/>
    <mergeCell ref="AR63:AS63"/>
    <mergeCell ref="Z62:AA62"/>
    <mergeCell ref="AB62:AC62"/>
    <mergeCell ref="AD62:AE62"/>
    <mergeCell ref="AF62:AG62"/>
    <mergeCell ref="AH62:AI62"/>
    <mergeCell ref="AJ62:AK62"/>
    <mergeCell ref="AN63:AO63"/>
    <mergeCell ref="Z60:AA60"/>
    <mergeCell ref="AB60:AC60"/>
    <mergeCell ref="AD60:AE60"/>
    <mergeCell ref="AF60:AG60"/>
    <mergeCell ref="AH60:AI60"/>
    <mergeCell ref="AL60:AM60"/>
    <mergeCell ref="AN60:AO60"/>
    <mergeCell ref="C60:M60"/>
    <mergeCell ref="N60:O60"/>
    <mergeCell ref="P60:Q60"/>
    <mergeCell ref="R60:S60"/>
    <mergeCell ref="T60:U60"/>
    <mergeCell ref="V60:W60"/>
    <mergeCell ref="X60:Y60"/>
    <mergeCell ref="C61:M61"/>
    <mergeCell ref="N61:O61"/>
    <mergeCell ref="P61:Q61"/>
    <mergeCell ref="R61:S61"/>
    <mergeCell ref="T61:U61"/>
    <mergeCell ref="V61:W61"/>
    <mergeCell ref="X61:Y61"/>
    <mergeCell ref="V58:W58"/>
    <mergeCell ref="X58:Y58"/>
    <mergeCell ref="R57:S57"/>
    <mergeCell ref="T57:U57"/>
    <mergeCell ref="C58:M58"/>
    <mergeCell ref="N58:O58"/>
    <mergeCell ref="P58:Q58"/>
    <mergeCell ref="R58:S58"/>
    <mergeCell ref="T58:U58"/>
    <mergeCell ref="Z59:AA59"/>
    <mergeCell ref="AB59:AC59"/>
    <mergeCell ref="AD59:AE59"/>
    <mergeCell ref="AF59:AG59"/>
    <mergeCell ref="AH59:AI59"/>
    <mergeCell ref="AJ59:AK59"/>
    <mergeCell ref="C59:M59"/>
    <mergeCell ref="N59:O59"/>
    <mergeCell ref="P59:Q59"/>
    <mergeCell ref="R59:S59"/>
    <mergeCell ref="T59:U59"/>
    <mergeCell ref="V59:W59"/>
    <mergeCell ref="X59:Y59"/>
    <mergeCell ref="Z58:AA58"/>
    <mergeCell ref="AB58:AC58"/>
    <mergeCell ref="AD58:AE58"/>
    <mergeCell ref="AF58:AG58"/>
    <mergeCell ref="AH58:AI58"/>
    <mergeCell ref="AJ58:AK58"/>
    <mergeCell ref="R54:S54"/>
    <mergeCell ref="T54:U54"/>
    <mergeCell ref="V54:W54"/>
    <mergeCell ref="X54:Y54"/>
    <mergeCell ref="Z54:AA54"/>
    <mergeCell ref="AB54:AC54"/>
    <mergeCell ref="AD54:AE54"/>
    <mergeCell ref="AD57:AE57"/>
    <mergeCell ref="AF57:AG57"/>
    <mergeCell ref="AL57:AM57"/>
    <mergeCell ref="AN57:AO57"/>
    <mergeCell ref="AF54:AG54"/>
    <mergeCell ref="A55:AW55"/>
    <mergeCell ref="A56:AW56"/>
    <mergeCell ref="A57:B57"/>
    <mergeCell ref="C57:M57"/>
    <mergeCell ref="N57:O57"/>
    <mergeCell ref="P57:Q57"/>
    <mergeCell ref="V57:W57"/>
    <mergeCell ref="X57:Y57"/>
    <mergeCell ref="A41:B41"/>
    <mergeCell ref="C41:D41"/>
    <mergeCell ref="E41:F41"/>
    <mergeCell ref="G41:H41"/>
    <mergeCell ref="I41:L41"/>
    <mergeCell ref="M41:N41"/>
    <mergeCell ref="O41:P41"/>
    <mergeCell ref="A42:B42"/>
    <mergeCell ref="C42:D42"/>
    <mergeCell ref="E42:F42"/>
    <mergeCell ref="G42:H42"/>
    <mergeCell ref="I42:L42"/>
    <mergeCell ref="M42:N42"/>
    <mergeCell ref="O42:P42"/>
    <mergeCell ref="A48:B53"/>
    <mergeCell ref="C48:M53"/>
    <mergeCell ref="A54:B54"/>
    <mergeCell ref="C54:M54"/>
    <mergeCell ref="N54:O54"/>
    <mergeCell ref="P54:Q54"/>
    <mergeCell ref="A43:B43"/>
    <mergeCell ref="C43:D43"/>
    <mergeCell ref="E43:F43"/>
    <mergeCell ref="G43:H43"/>
    <mergeCell ref="I43:L43"/>
    <mergeCell ref="M43:N43"/>
    <mergeCell ref="O43:P43"/>
    <mergeCell ref="A44:B44"/>
    <mergeCell ref="C44:D44"/>
    <mergeCell ref="E44:F44"/>
    <mergeCell ref="G44:H44"/>
    <mergeCell ref="I44:L44"/>
    <mergeCell ref="G36:M36"/>
    <mergeCell ref="A26:A27"/>
    <mergeCell ref="B26:B27"/>
    <mergeCell ref="C26:C27"/>
    <mergeCell ref="D26:D27"/>
    <mergeCell ref="E26:E27"/>
    <mergeCell ref="F26:F27"/>
    <mergeCell ref="G26:G27"/>
    <mergeCell ref="A39:B39"/>
    <mergeCell ref="C39:D39"/>
    <mergeCell ref="E39:F39"/>
    <mergeCell ref="G39:H39"/>
    <mergeCell ref="I39:L39"/>
    <mergeCell ref="M39:N39"/>
    <mergeCell ref="O39:P39"/>
    <mergeCell ref="A40:B40"/>
    <mergeCell ref="C40:D40"/>
    <mergeCell ref="E40:F40"/>
    <mergeCell ref="G40:H40"/>
    <mergeCell ref="I40:L40"/>
    <mergeCell ref="M40:N40"/>
    <mergeCell ref="O40:P40"/>
    <mergeCell ref="AQ32:AQ33"/>
    <mergeCell ref="AY32:AY33"/>
    <mergeCell ref="AZ32:AZ33"/>
    <mergeCell ref="BA32:BA33"/>
    <mergeCell ref="AR32:AR33"/>
    <mergeCell ref="AS32:AS33"/>
    <mergeCell ref="AT32:AT33"/>
    <mergeCell ref="AU32:AU33"/>
    <mergeCell ref="AV32:AV33"/>
    <mergeCell ref="AW32:AW33"/>
    <mergeCell ref="AX32:AX33"/>
    <mergeCell ref="H26:H27"/>
    <mergeCell ref="I26:I27"/>
    <mergeCell ref="J26:J27"/>
    <mergeCell ref="K26:K27"/>
    <mergeCell ref="L26:L27"/>
    <mergeCell ref="M26:M27"/>
    <mergeCell ref="N26:N27"/>
    <mergeCell ref="AZ30:AZ31"/>
    <mergeCell ref="BA30:BA31"/>
    <mergeCell ref="AR30:AR31"/>
    <mergeCell ref="AT30:AT31"/>
    <mergeCell ref="AU30:AU31"/>
    <mergeCell ref="AV30:AV31"/>
    <mergeCell ref="AW30:AW31"/>
    <mergeCell ref="AX30:AX31"/>
    <mergeCell ref="AY30:AY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32:U33"/>
    <mergeCell ref="V32:V33"/>
    <mergeCell ref="X32:X33"/>
    <mergeCell ref="R39:AB39"/>
    <mergeCell ref="R42:AB42"/>
    <mergeCell ref="R43:AB43"/>
    <mergeCell ref="R40:AB40"/>
    <mergeCell ref="R41:AB41"/>
    <mergeCell ref="AH28:AH29"/>
    <mergeCell ref="AI28:AI29"/>
    <mergeCell ref="AA28:AA29"/>
    <mergeCell ref="AB28:AB29"/>
    <mergeCell ref="AC28:AC29"/>
    <mergeCell ref="AD28:AD29"/>
    <mergeCell ref="AE28:AE29"/>
    <mergeCell ref="AF28:AF29"/>
    <mergeCell ref="AG28:AG29"/>
    <mergeCell ref="AK30:AK31"/>
    <mergeCell ref="AL30:AL31"/>
    <mergeCell ref="AM30:AM31"/>
    <mergeCell ref="Y32:Y33"/>
    <mergeCell ref="Z32:Z33"/>
    <mergeCell ref="AA32:AA33"/>
    <mergeCell ref="AB32:AB33"/>
    <mergeCell ref="AC32:AC33"/>
    <mergeCell ref="AD32:AD33"/>
    <mergeCell ref="AE32:AE33"/>
    <mergeCell ref="AF32:AF33"/>
    <mergeCell ref="AG32:AG33"/>
    <mergeCell ref="AH32:AH33"/>
    <mergeCell ref="AI32:AI33"/>
    <mergeCell ref="AJ32:AJ33"/>
    <mergeCell ref="AK32:AK33"/>
    <mergeCell ref="AL32:AL33"/>
    <mergeCell ref="AM32:AM33"/>
    <mergeCell ref="AH49:AK49"/>
    <mergeCell ref="AL49:AO49"/>
    <mergeCell ref="AP49:AS49"/>
    <mergeCell ref="AT49:AW49"/>
    <mergeCell ref="AH50:AW50"/>
    <mergeCell ref="AH51:AI51"/>
    <mergeCell ref="AJ51:AK51"/>
    <mergeCell ref="AL51:AM51"/>
    <mergeCell ref="AN51:AO51"/>
    <mergeCell ref="AP51:AQ51"/>
    <mergeCell ref="AR51:AS51"/>
    <mergeCell ref="AT51:AU51"/>
    <mergeCell ref="AR53:AS53"/>
    <mergeCell ref="AT53:AU53"/>
    <mergeCell ref="AT54:AU54"/>
    <mergeCell ref="AV54:AW54"/>
    <mergeCell ref="AR26:AR27"/>
    <mergeCell ref="AT26:AT27"/>
    <mergeCell ref="AK26:AK27"/>
    <mergeCell ref="AL26:AL27"/>
    <mergeCell ref="AM26:AM27"/>
    <mergeCell ref="AN26:AN27"/>
    <mergeCell ref="AO26:AO27"/>
    <mergeCell ref="AP26:AP27"/>
    <mergeCell ref="AQ26:AQ27"/>
    <mergeCell ref="AN30:AN31"/>
    <mergeCell ref="AO30:AO31"/>
    <mergeCell ref="AP30:AP31"/>
    <mergeCell ref="AQ30:AQ31"/>
    <mergeCell ref="AN32:AN33"/>
    <mergeCell ref="AO32:AO33"/>
    <mergeCell ref="AP32:AP33"/>
    <mergeCell ref="AV51:AW51"/>
    <mergeCell ref="AH52:AW52"/>
    <mergeCell ref="AJ53:AK53"/>
    <mergeCell ref="AL53:AM53"/>
    <mergeCell ref="AN53:AO53"/>
    <mergeCell ref="AP53:AQ53"/>
    <mergeCell ref="AV53:AW53"/>
    <mergeCell ref="AH53:AI53"/>
    <mergeCell ref="AH54:AI54"/>
    <mergeCell ref="AJ54:AK54"/>
    <mergeCell ref="AL54:AM54"/>
    <mergeCell ref="AN54:AO54"/>
    <mergeCell ref="AP54:AQ54"/>
    <mergeCell ref="AR54:AS54"/>
    <mergeCell ref="AQ28:AQ29"/>
    <mergeCell ref="AR28:AR29"/>
    <mergeCell ref="AJ28:AJ29"/>
    <mergeCell ref="AK28:AK29"/>
    <mergeCell ref="AL28:AL29"/>
    <mergeCell ref="AM28:AM29"/>
    <mergeCell ref="AN28:AN29"/>
    <mergeCell ref="AO28:AO29"/>
    <mergeCell ref="AP28:AP29"/>
    <mergeCell ref="AI36:AM36"/>
    <mergeCell ref="AP36:AT36"/>
    <mergeCell ref="AH39:AN39"/>
    <mergeCell ref="AO39:AT39"/>
    <mergeCell ref="AU39:AW39"/>
    <mergeCell ref="AH40:AT40"/>
    <mergeCell ref="AU40:AW40"/>
    <mergeCell ref="AV41:AW42"/>
    <mergeCell ref="AH48:AW48"/>
    <mergeCell ref="Z30:Z31"/>
    <mergeCell ref="AA30:AA31"/>
    <mergeCell ref="AB30:AB31"/>
    <mergeCell ref="AC30:AC31"/>
    <mergeCell ref="AD30:AD31"/>
    <mergeCell ref="AE30:AE31"/>
    <mergeCell ref="AF30:AF31"/>
    <mergeCell ref="AG30:AG31"/>
    <mergeCell ref="AH30:AH31"/>
    <mergeCell ref="AI30:AI31"/>
    <mergeCell ref="AJ30:AJ31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X30:X31"/>
    <mergeCell ref="Y30:Y31"/>
    <mergeCell ref="BA28:BA29"/>
    <mergeCell ref="AU26:AU27"/>
    <mergeCell ref="AV26:AV27"/>
    <mergeCell ref="AW26:AW27"/>
    <mergeCell ref="AX26:AX27"/>
    <mergeCell ref="AY26:AY27"/>
    <mergeCell ref="AZ26:AZ27"/>
    <mergeCell ref="BA26:BA27"/>
    <mergeCell ref="O28:O29"/>
    <mergeCell ref="P28:P29"/>
    <mergeCell ref="H28:H29"/>
    <mergeCell ref="I28:I29"/>
    <mergeCell ref="J28:J29"/>
    <mergeCell ref="K28:K29"/>
    <mergeCell ref="L28:L29"/>
    <mergeCell ref="M28:M29"/>
    <mergeCell ref="N28:N29"/>
    <mergeCell ref="Y28:Y29"/>
    <mergeCell ref="Z28:Z29"/>
    <mergeCell ref="Q28:Q29"/>
    <mergeCell ref="R28:R29"/>
    <mergeCell ref="S28:S29"/>
    <mergeCell ref="T28:T29"/>
    <mergeCell ref="U28:U29"/>
    <mergeCell ref="V28:V29"/>
    <mergeCell ref="X28:X29"/>
    <mergeCell ref="AA26:AA27"/>
    <mergeCell ref="AB26:AB27"/>
    <mergeCell ref="AC26:AC27"/>
    <mergeCell ref="AD26:AD27"/>
    <mergeCell ref="AE26:AE27"/>
    <mergeCell ref="AF26:AF27"/>
    <mergeCell ref="AG26:AG27"/>
    <mergeCell ref="AH26:AH27"/>
    <mergeCell ref="AI26:AI27"/>
    <mergeCell ref="AJ26:AJ27"/>
    <mergeCell ref="AT28:AT29"/>
    <mergeCell ref="AU28:AU29"/>
    <mergeCell ref="AV28:AV29"/>
    <mergeCell ref="AW28:AW29"/>
    <mergeCell ref="AX28:AX29"/>
    <mergeCell ref="AY28:AY29"/>
    <mergeCell ref="AZ28:AZ29"/>
    <mergeCell ref="X21:AA21"/>
    <mergeCell ref="AB21:AF21"/>
    <mergeCell ref="AG21:AJ21"/>
    <mergeCell ref="AK21:AN21"/>
    <mergeCell ref="AO21:AS21"/>
    <mergeCell ref="AT21:AW21"/>
    <mergeCell ref="AX21:BB21"/>
    <mergeCell ref="C7:U7"/>
    <mergeCell ref="A21:A22"/>
    <mergeCell ref="B21:F21"/>
    <mergeCell ref="G21:J21"/>
    <mergeCell ref="K21:N21"/>
    <mergeCell ref="O21:S21"/>
    <mergeCell ref="T21:W21"/>
    <mergeCell ref="A28:A29"/>
    <mergeCell ref="B28:B29"/>
    <mergeCell ref="C28:C29"/>
    <mergeCell ref="D28:D29"/>
    <mergeCell ref="E28:E29"/>
    <mergeCell ref="F28:F29"/>
    <mergeCell ref="G28:G29"/>
    <mergeCell ref="O26:O27"/>
    <mergeCell ref="P26:P27"/>
    <mergeCell ref="Q26:Q27"/>
    <mergeCell ref="R26:R27"/>
    <mergeCell ref="S26:S27"/>
    <mergeCell ref="T26:T27"/>
    <mergeCell ref="U26:U27"/>
    <mergeCell ref="V26:V27"/>
    <mergeCell ref="X26:X27"/>
    <mergeCell ref="Y26:Y27"/>
    <mergeCell ref="Z26:Z27"/>
    <mergeCell ref="AN106:AO106"/>
    <mergeCell ref="AV106:AW106"/>
    <mergeCell ref="AN108:AO108"/>
    <mergeCell ref="C104:M104"/>
    <mergeCell ref="N104:O104"/>
    <mergeCell ref="P104:Q104"/>
    <mergeCell ref="R104:S104"/>
    <mergeCell ref="T104:U104"/>
    <mergeCell ref="V104:W104"/>
    <mergeCell ref="X104:Y104"/>
    <mergeCell ref="Z104:AA104"/>
    <mergeCell ref="AB104:AC104"/>
    <mergeCell ref="AD104:AE104"/>
    <mergeCell ref="AF104:AG104"/>
    <mergeCell ref="AJ104:AK104"/>
    <mergeCell ref="AL104:AM104"/>
    <mergeCell ref="AN104:AO104"/>
    <mergeCell ref="AR107:AS107"/>
    <mergeCell ref="AR106:AS106"/>
    <mergeCell ref="AN105:AO105"/>
    <mergeCell ref="AV105:AW105"/>
    <mergeCell ref="AR105:AS105"/>
    <mergeCell ref="AR128:AS128"/>
    <mergeCell ref="AT128:AU128"/>
    <mergeCell ref="AV128:AW128"/>
    <mergeCell ref="A128:B128"/>
    <mergeCell ref="C128:AG128"/>
    <mergeCell ref="AH128:AI128"/>
    <mergeCell ref="AJ128:AK128"/>
    <mergeCell ref="AL128:AM128"/>
    <mergeCell ref="AN128:AO128"/>
    <mergeCell ref="AP128:AQ128"/>
    <mergeCell ref="AT109:AU109"/>
    <mergeCell ref="AR108:AS108"/>
    <mergeCell ref="AV109:AW109"/>
    <mergeCell ref="AV108:AW108"/>
    <mergeCell ref="AN107:AO107"/>
    <mergeCell ref="AV107:AW107"/>
    <mergeCell ref="AP110:AQ110"/>
    <mergeCell ref="AV110:AW110"/>
    <mergeCell ref="AR110:AS110"/>
    <mergeCell ref="AT110:AU110"/>
    <mergeCell ref="AN110:AO110"/>
    <mergeCell ref="AN111:AO111"/>
    <mergeCell ref="AP111:AQ111"/>
    <mergeCell ref="AR111:AS111"/>
    <mergeCell ref="AT111:AU111"/>
    <mergeCell ref="AV111:AW111"/>
    <mergeCell ref="A112:AW112"/>
    <mergeCell ref="Z115:AA115"/>
    <mergeCell ref="AB115:AC115"/>
    <mergeCell ref="X116:Y116"/>
    <mergeCell ref="Z116:AA116"/>
    <mergeCell ref="AB116:AC116"/>
    <mergeCell ref="AD122:AE122"/>
    <mergeCell ref="AF122:AG122"/>
    <mergeCell ref="AR122:AS122"/>
    <mergeCell ref="A122:B122"/>
    <mergeCell ref="C122:M122"/>
    <mergeCell ref="N122:O122"/>
    <mergeCell ref="P122:Q122"/>
    <mergeCell ref="R122:S122"/>
    <mergeCell ref="T122:U122"/>
    <mergeCell ref="V122:W122"/>
    <mergeCell ref="AL123:AM123"/>
    <mergeCell ref="AN123:AO123"/>
    <mergeCell ref="X123:Y123"/>
    <mergeCell ref="Z123:AA123"/>
    <mergeCell ref="AB123:AC123"/>
    <mergeCell ref="AD123:AE123"/>
    <mergeCell ref="AF123:AG123"/>
    <mergeCell ref="AH123:AI123"/>
    <mergeCell ref="AJ123:AK123"/>
    <mergeCell ref="A113:AW113"/>
    <mergeCell ref="A115:B115"/>
    <mergeCell ref="C115:M115"/>
    <mergeCell ref="N115:O115"/>
    <mergeCell ref="P115:Q115"/>
    <mergeCell ref="R115:S115"/>
    <mergeCell ref="T115:U115"/>
    <mergeCell ref="AT115:AU115"/>
    <mergeCell ref="X120:Y120"/>
    <mergeCell ref="Z120:AA120"/>
    <mergeCell ref="AB120:AC120"/>
    <mergeCell ref="AD120:AE120"/>
    <mergeCell ref="AF120:AG120"/>
    <mergeCell ref="A120:B120"/>
    <mergeCell ref="C120:M120"/>
    <mergeCell ref="N120:O120"/>
    <mergeCell ref="P120:Q120"/>
    <mergeCell ref="R120:S120"/>
    <mergeCell ref="T120:U120"/>
    <mergeCell ref="V120:W120"/>
    <mergeCell ref="AD116:AE116"/>
    <mergeCell ref="AF116:AG116"/>
    <mergeCell ref="AN116:AO116"/>
    <mergeCell ref="AT116:AU116"/>
    <mergeCell ref="AY127:AZ127"/>
    <mergeCell ref="BA127:BB127"/>
    <mergeCell ref="BC127:BD127"/>
    <mergeCell ref="BE127:BF127"/>
    <mergeCell ref="AD127:AE127"/>
    <mergeCell ref="AF127:AG127"/>
    <mergeCell ref="AH127:AI127"/>
    <mergeCell ref="AJ127:AK127"/>
    <mergeCell ref="AL127:AM127"/>
    <mergeCell ref="AN127:AO127"/>
    <mergeCell ref="AP127:AQ127"/>
    <mergeCell ref="A127:B127"/>
    <mergeCell ref="C127:S127"/>
    <mergeCell ref="T127:U127"/>
    <mergeCell ref="V127:W127"/>
    <mergeCell ref="X127:Y127"/>
    <mergeCell ref="Z127:AA127"/>
    <mergeCell ref="AB127:AC127"/>
    <mergeCell ref="Y149:AI149"/>
    <mergeCell ref="A140:K140"/>
    <mergeCell ref="A141:K141"/>
    <mergeCell ref="M141:W141"/>
    <mergeCell ref="Y141:AI141"/>
    <mergeCell ref="A142:K142"/>
    <mergeCell ref="Y142:AI142"/>
    <mergeCell ref="Y143:AI143"/>
    <mergeCell ref="AR126:AS126"/>
    <mergeCell ref="AT126:AU126"/>
    <mergeCell ref="AV126:AW126"/>
    <mergeCell ref="AY126:AZ126"/>
    <mergeCell ref="BA126:BB126"/>
    <mergeCell ref="BC126:BD126"/>
    <mergeCell ref="BE126:BF126"/>
    <mergeCell ref="AD126:AE126"/>
    <mergeCell ref="AF126:AG126"/>
    <mergeCell ref="AH126:AI126"/>
    <mergeCell ref="AJ126:AK126"/>
    <mergeCell ref="AL126:AM126"/>
    <mergeCell ref="AN126:AO126"/>
    <mergeCell ref="AP126:AQ126"/>
    <mergeCell ref="A126:B126"/>
    <mergeCell ref="C126:S126"/>
    <mergeCell ref="T126:U126"/>
    <mergeCell ref="V126:W126"/>
    <mergeCell ref="X126:Y126"/>
    <mergeCell ref="Z126:AA126"/>
    <mergeCell ref="AB126:AC126"/>
    <mergeCell ref="AR127:AS127"/>
    <mergeCell ref="AT127:AU127"/>
    <mergeCell ref="AV127:AW127"/>
    <mergeCell ref="M142:W142"/>
    <mergeCell ref="M143:W143"/>
    <mergeCell ref="M144:W144"/>
    <mergeCell ref="M145:W145"/>
    <mergeCell ref="M146:W146"/>
    <mergeCell ref="M147:W147"/>
    <mergeCell ref="M148:W148"/>
    <mergeCell ref="A143:K143"/>
    <mergeCell ref="A144:K144"/>
    <mergeCell ref="A145:K145"/>
    <mergeCell ref="A146:K146"/>
    <mergeCell ref="A147:K147"/>
    <mergeCell ref="A148:K148"/>
    <mergeCell ref="Y144:AI144"/>
    <mergeCell ref="Y145:AI145"/>
    <mergeCell ref="Y146:AI146"/>
    <mergeCell ref="Y147:AI147"/>
    <mergeCell ref="Y148:AI148"/>
    <mergeCell ref="AK137:AU137"/>
    <mergeCell ref="AK138:AU138"/>
    <mergeCell ref="AK139:AU139"/>
    <mergeCell ref="AK140:AU140"/>
    <mergeCell ref="AK141:AU141"/>
    <mergeCell ref="B132:BE132"/>
    <mergeCell ref="B133:BE133"/>
    <mergeCell ref="B134:BE134"/>
    <mergeCell ref="A137:K137"/>
    <mergeCell ref="Y137:AI137"/>
    <mergeCell ref="A138:K138"/>
    <mergeCell ref="Y138:AI138"/>
    <mergeCell ref="M137:W137"/>
    <mergeCell ref="M138:W138"/>
    <mergeCell ref="A139:K139"/>
    <mergeCell ref="M139:W139"/>
    <mergeCell ref="Y139:AI139"/>
    <mergeCell ref="M140:W140"/>
    <mergeCell ref="Y140:AI140"/>
    <mergeCell ref="AR129:AS129"/>
    <mergeCell ref="AT129:AU129"/>
    <mergeCell ref="AV129:AW129"/>
    <mergeCell ref="A129:B129"/>
    <mergeCell ref="C129:AG129"/>
    <mergeCell ref="AH129:AI129"/>
    <mergeCell ref="AJ129:AK129"/>
    <mergeCell ref="AL129:AM129"/>
    <mergeCell ref="AN129:AO129"/>
    <mergeCell ref="AP129:AQ129"/>
    <mergeCell ref="AP131:AQ131"/>
    <mergeCell ref="AR131:AS131"/>
    <mergeCell ref="AT131:AU131"/>
    <mergeCell ref="AV131:AW131"/>
    <mergeCell ref="AR130:AS130"/>
    <mergeCell ref="AT130:AU130"/>
    <mergeCell ref="AV130:AW130"/>
    <mergeCell ref="AH131:AI131"/>
    <mergeCell ref="AJ131:AK131"/>
    <mergeCell ref="AL131:AM131"/>
    <mergeCell ref="AN131:AO131"/>
    <mergeCell ref="A130:B130"/>
    <mergeCell ref="C130:AG130"/>
    <mergeCell ref="AH130:AI130"/>
    <mergeCell ref="AJ130:AK130"/>
    <mergeCell ref="AL130:AM130"/>
    <mergeCell ref="AN130:AO130"/>
    <mergeCell ref="AP130:AQ130"/>
    <mergeCell ref="AR125:AS125"/>
    <mergeCell ref="AT125:AU125"/>
    <mergeCell ref="AV125:AW125"/>
    <mergeCell ref="AD125:AE125"/>
    <mergeCell ref="AF125:AG125"/>
    <mergeCell ref="AH125:AI125"/>
    <mergeCell ref="AJ125:AK125"/>
    <mergeCell ref="AL125:AM125"/>
    <mergeCell ref="AN125:AO125"/>
    <mergeCell ref="AP125:AQ125"/>
    <mergeCell ref="A125:B125"/>
    <mergeCell ref="C125:S125"/>
    <mergeCell ref="T125:U125"/>
    <mergeCell ref="V125:W125"/>
    <mergeCell ref="X125:Y125"/>
    <mergeCell ref="Z125:AA125"/>
    <mergeCell ref="AB125:AC125"/>
    <mergeCell ref="AV123:AW123"/>
    <mergeCell ref="A123:B123"/>
    <mergeCell ref="C123:M123"/>
    <mergeCell ref="N123:O123"/>
    <mergeCell ref="P123:Q123"/>
    <mergeCell ref="R123:S123"/>
    <mergeCell ref="T123:U123"/>
    <mergeCell ref="V123:W123"/>
    <mergeCell ref="AL124:AM124"/>
    <mergeCell ref="AN124:AO124"/>
    <mergeCell ref="AP124:AQ124"/>
    <mergeCell ref="AR124:AS124"/>
    <mergeCell ref="AT124:AU124"/>
    <mergeCell ref="AV124:AW124"/>
    <mergeCell ref="X124:Y124"/>
    <mergeCell ref="Z124:AA124"/>
    <mergeCell ref="AB124:AC124"/>
    <mergeCell ref="AD124:AE124"/>
    <mergeCell ref="AF124:AG124"/>
    <mergeCell ref="AH124:AI124"/>
    <mergeCell ref="AJ124:AK124"/>
    <mergeCell ref="A124:B124"/>
    <mergeCell ref="C124:M124"/>
    <mergeCell ref="N124:O124"/>
    <mergeCell ref="P124:Q124"/>
    <mergeCell ref="R124:S124"/>
    <mergeCell ref="T124:U124"/>
    <mergeCell ref="V124:W124"/>
    <mergeCell ref="T119:U119"/>
    <mergeCell ref="V119:W119"/>
    <mergeCell ref="X119:Y119"/>
    <mergeCell ref="Z119:AA119"/>
    <mergeCell ref="AB119:AC119"/>
    <mergeCell ref="AD119:AE119"/>
    <mergeCell ref="AF119:AG119"/>
    <mergeCell ref="V118:W118"/>
    <mergeCell ref="X118:Y118"/>
    <mergeCell ref="A119:B119"/>
    <mergeCell ref="C119:M119"/>
    <mergeCell ref="N119:O119"/>
    <mergeCell ref="P119:Q119"/>
    <mergeCell ref="R119:S119"/>
    <mergeCell ref="AP123:AQ123"/>
    <mergeCell ref="AR123:AS123"/>
    <mergeCell ref="AT123:AU123"/>
    <mergeCell ref="X121:Y121"/>
    <mergeCell ref="Z121:AA121"/>
    <mergeCell ref="AB121:AC121"/>
    <mergeCell ref="AD121:AE121"/>
    <mergeCell ref="AF121:AG121"/>
    <mergeCell ref="A121:B121"/>
    <mergeCell ref="C121:M121"/>
    <mergeCell ref="N121:O121"/>
    <mergeCell ref="P121:Q121"/>
    <mergeCell ref="R121:S121"/>
    <mergeCell ref="T121:U121"/>
    <mergeCell ref="V121:W121"/>
    <mergeCell ref="X122:Y122"/>
    <mergeCell ref="Z122:AA122"/>
    <mergeCell ref="AB122:AC122"/>
    <mergeCell ref="T116:U116"/>
    <mergeCell ref="V116:W116"/>
    <mergeCell ref="V115:W115"/>
    <mergeCell ref="X115:Y115"/>
    <mergeCell ref="A116:B116"/>
    <mergeCell ref="C116:M116"/>
    <mergeCell ref="N116:O116"/>
    <mergeCell ref="P116:Q116"/>
    <mergeCell ref="R116:S116"/>
    <mergeCell ref="Z118:AA118"/>
    <mergeCell ref="AB118:AC118"/>
    <mergeCell ref="AD118:AE118"/>
    <mergeCell ref="AF118:AG118"/>
    <mergeCell ref="A117:AW117"/>
    <mergeCell ref="A118:B118"/>
    <mergeCell ref="C118:M118"/>
    <mergeCell ref="N118:O118"/>
    <mergeCell ref="P118:Q118"/>
    <mergeCell ref="R118:S118"/>
    <mergeCell ref="T118:U118"/>
    <mergeCell ref="AD115:AE115"/>
    <mergeCell ref="AF115:AG115"/>
    <mergeCell ref="AB102:AC102"/>
    <mergeCell ref="AD102:AE102"/>
    <mergeCell ref="AF102:AG102"/>
    <mergeCell ref="A102:B102"/>
    <mergeCell ref="C102:M102"/>
    <mergeCell ref="N102:O102"/>
    <mergeCell ref="P102:Q102"/>
    <mergeCell ref="R102:S102"/>
    <mergeCell ref="T102:U102"/>
    <mergeCell ref="V102:W102"/>
    <mergeCell ref="X103:Y103"/>
    <mergeCell ref="Z103:AA103"/>
    <mergeCell ref="AB103:AC103"/>
    <mergeCell ref="AD103:AE103"/>
    <mergeCell ref="AF103:AG103"/>
    <mergeCell ref="C103:M103"/>
    <mergeCell ref="N103:O103"/>
    <mergeCell ref="P103:Q103"/>
    <mergeCell ref="R103:S103"/>
    <mergeCell ref="T103:U103"/>
    <mergeCell ref="V103:W103"/>
    <mergeCell ref="T72:U72"/>
    <mergeCell ref="V72:W72"/>
    <mergeCell ref="X99:Y99"/>
    <mergeCell ref="Z99:AA99"/>
    <mergeCell ref="AB99:AC99"/>
    <mergeCell ref="AD99:AE99"/>
    <mergeCell ref="AF99:AG99"/>
    <mergeCell ref="A99:B99"/>
    <mergeCell ref="C99:M99"/>
    <mergeCell ref="N99:O99"/>
    <mergeCell ref="P99:Q99"/>
    <mergeCell ref="R99:S99"/>
    <mergeCell ref="T99:U99"/>
    <mergeCell ref="V99:W99"/>
    <mergeCell ref="X100:Y100"/>
    <mergeCell ref="Z100:AA100"/>
    <mergeCell ref="AB100:AC100"/>
    <mergeCell ref="AD100:AE100"/>
    <mergeCell ref="AF100:AG100"/>
    <mergeCell ref="A100:B100"/>
    <mergeCell ref="C100:M100"/>
    <mergeCell ref="N100:O100"/>
    <mergeCell ref="P100:Q100"/>
    <mergeCell ref="R100:S100"/>
    <mergeCell ref="T100:U100"/>
    <mergeCell ref="V100:W100"/>
    <mergeCell ref="X74:Y74"/>
    <mergeCell ref="Z74:AA74"/>
    <mergeCell ref="AB74:AC74"/>
    <mergeCell ref="AD74:AE74"/>
    <mergeCell ref="AF74:AG74"/>
    <mergeCell ref="A74:B74"/>
    <mergeCell ref="X69:Y69"/>
    <mergeCell ref="Z69:AA69"/>
    <mergeCell ref="AB69:AC69"/>
    <mergeCell ref="AD69:AE69"/>
    <mergeCell ref="AF69:AG69"/>
    <mergeCell ref="AH69:AI69"/>
    <mergeCell ref="AJ69:AK69"/>
    <mergeCell ref="AL69:AM69"/>
    <mergeCell ref="A69:B69"/>
    <mergeCell ref="C69:M69"/>
    <mergeCell ref="N69:O69"/>
    <mergeCell ref="P69:Q69"/>
    <mergeCell ref="R69:S69"/>
    <mergeCell ref="T69:U69"/>
    <mergeCell ref="V69:W69"/>
    <mergeCell ref="X105:Y105"/>
    <mergeCell ref="Z105:AA105"/>
    <mergeCell ref="AB105:AC105"/>
    <mergeCell ref="AD105:AE105"/>
    <mergeCell ref="AF105:AG105"/>
    <mergeCell ref="AJ105:AK105"/>
    <mergeCell ref="X72:Y72"/>
    <mergeCell ref="Z72:AA72"/>
    <mergeCell ref="AB72:AC72"/>
    <mergeCell ref="AD72:AE72"/>
    <mergeCell ref="AF72:AG72"/>
    <mergeCell ref="AJ72:AK72"/>
    <mergeCell ref="A72:B72"/>
    <mergeCell ref="C72:M72"/>
    <mergeCell ref="N72:O72"/>
    <mergeCell ref="P72:Q72"/>
    <mergeCell ref="R72:S72"/>
    <mergeCell ref="T67:U67"/>
    <mergeCell ref="V67:W67"/>
    <mergeCell ref="V66:W66"/>
    <mergeCell ref="X66:Y66"/>
    <mergeCell ref="A67:B67"/>
    <mergeCell ref="C67:M67"/>
    <mergeCell ref="N67:O67"/>
    <mergeCell ref="P67:Q67"/>
    <mergeCell ref="R67:S67"/>
    <mergeCell ref="X68:Y68"/>
    <mergeCell ref="Z68:AA68"/>
    <mergeCell ref="AB68:AC68"/>
    <mergeCell ref="AD68:AE68"/>
    <mergeCell ref="AF68:AG68"/>
    <mergeCell ref="AH68:AI68"/>
    <mergeCell ref="AJ68:AK68"/>
    <mergeCell ref="AL68:AM68"/>
    <mergeCell ref="A68:B68"/>
    <mergeCell ref="C68:M68"/>
    <mergeCell ref="N68:O68"/>
    <mergeCell ref="P68:Q68"/>
    <mergeCell ref="R68:S68"/>
    <mergeCell ref="T68:U68"/>
    <mergeCell ref="V68:W68"/>
    <mergeCell ref="AJ108:AK108"/>
    <mergeCell ref="X111:Y111"/>
    <mergeCell ref="X106:Y106"/>
    <mergeCell ref="Z106:AA106"/>
    <mergeCell ref="AB106:AC106"/>
    <mergeCell ref="AD106:AE106"/>
    <mergeCell ref="AF106:AG106"/>
    <mergeCell ref="AJ106:AK106"/>
    <mergeCell ref="C105:M105"/>
    <mergeCell ref="N105:O105"/>
    <mergeCell ref="P105:Q105"/>
    <mergeCell ref="R105:S105"/>
    <mergeCell ref="T105:U105"/>
    <mergeCell ref="V105:W105"/>
    <mergeCell ref="A104:B104"/>
    <mergeCell ref="A105:B105"/>
    <mergeCell ref="C106:M106"/>
    <mergeCell ref="N106:O106"/>
    <mergeCell ref="P106:Q106"/>
    <mergeCell ref="R106:S106"/>
    <mergeCell ref="T106:U106"/>
    <mergeCell ref="V106:W106"/>
    <mergeCell ref="A106:B106"/>
    <mergeCell ref="X110:Y110"/>
    <mergeCell ref="Z110:AA110"/>
    <mergeCell ref="AB110:AC110"/>
    <mergeCell ref="AD110:AE110"/>
    <mergeCell ref="AF110:AG110"/>
    <mergeCell ref="AH110:AI110"/>
    <mergeCell ref="AJ110:AK110"/>
    <mergeCell ref="AL110:AM110"/>
    <mergeCell ref="A110:B110"/>
    <mergeCell ref="C110:M110"/>
    <mergeCell ref="N110:O110"/>
    <mergeCell ref="P110:Q110"/>
    <mergeCell ref="R110:S110"/>
    <mergeCell ref="T110:U110"/>
    <mergeCell ref="V110:W110"/>
    <mergeCell ref="A111:B111"/>
    <mergeCell ref="C111:M111"/>
    <mergeCell ref="N111:O111"/>
    <mergeCell ref="P111:Q111"/>
    <mergeCell ref="R111:S111"/>
    <mergeCell ref="T111:U111"/>
    <mergeCell ref="V111:W111"/>
    <mergeCell ref="Z111:AA111"/>
    <mergeCell ref="AB111:AC111"/>
    <mergeCell ref="AD111:AE111"/>
    <mergeCell ref="AF111:AG111"/>
    <mergeCell ref="AH111:AI111"/>
    <mergeCell ref="AJ111:AK111"/>
    <mergeCell ref="AL111:AM111"/>
    <mergeCell ref="AJ107:AK107"/>
    <mergeCell ref="C107:M107"/>
    <mergeCell ref="N107:O107"/>
    <mergeCell ref="P107:Q107"/>
    <mergeCell ref="R107:S107"/>
    <mergeCell ref="T107:U107"/>
    <mergeCell ref="V107:W107"/>
    <mergeCell ref="A107:B107"/>
    <mergeCell ref="X109:Y109"/>
    <mergeCell ref="Z109:AA109"/>
    <mergeCell ref="AB109:AC109"/>
    <mergeCell ref="AD109:AE109"/>
    <mergeCell ref="AF109:AG109"/>
    <mergeCell ref="C108:M108"/>
    <mergeCell ref="N108:O108"/>
    <mergeCell ref="P108:Q108"/>
    <mergeCell ref="R108:S108"/>
    <mergeCell ref="T108:U108"/>
    <mergeCell ref="V108:W108"/>
    <mergeCell ref="A108:B108"/>
    <mergeCell ref="C109:M109"/>
    <mergeCell ref="N109:O109"/>
    <mergeCell ref="P109:Q109"/>
    <mergeCell ref="R109:S109"/>
    <mergeCell ref="T109:U109"/>
    <mergeCell ref="V109:W109"/>
    <mergeCell ref="A109:B109"/>
    <mergeCell ref="X108:Y108"/>
    <mergeCell ref="Z108:AA108"/>
    <mergeCell ref="AB108:AC108"/>
    <mergeCell ref="AD108:AE108"/>
    <mergeCell ref="AF108:AG108"/>
    <mergeCell ref="X98:Y98"/>
    <mergeCell ref="Z98:AA98"/>
    <mergeCell ref="AB98:AC98"/>
    <mergeCell ref="AD98:AE98"/>
    <mergeCell ref="AF98:AG98"/>
    <mergeCell ref="A98:B98"/>
    <mergeCell ref="C98:M98"/>
    <mergeCell ref="N98:O98"/>
    <mergeCell ref="P98:Q98"/>
    <mergeCell ref="R98:S98"/>
    <mergeCell ref="T98:U98"/>
    <mergeCell ref="V98:W98"/>
    <mergeCell ref="X107:Y107"/>
    <mergeCell ref="Z107:AA107"/>
    <mergeCell ref="AB107:AC107"/>
    <mergeCell ref="AD107:AE107"/>
    <mergeCell ref="AF107:AG107"/>
    <mergeCell ref="A103:B103"/>
    <mergeCell ref="X101:Y101"/>
    <mergeCell ref="Z101:AA101"/>
    <mergeCell ref="AB101:AC101"/>
    <mergeCell ref="AD101:AE101"/>
    <mergeCell ref="AF101:AG101"/>
    <mergeCell ref="A101:B101"/>
    <mergeCell ref="C101:M101"/>
    <mergeCell ref="N101:O101"/>
    <mergeCell ref="P101:Q101"/>
    <mergeCell ref="R101:S101"/>
    <mergeCell ref="T101:U101"/>
    <mergeCell ref="V101:W101"/>
    <mergeCell ref="X102:Y102"/>
    <mergeCell ref="Z102:AA102"/>
    <mergeCell ref="X96:Y96"/>
    <mergeCell ref="Z96:AA96"/>
    <mergeCell ref="AB96:AC96"/>
    <mergeCell ref="AD96:AE96"/>
    <mergeCell ref="AF96:AG96"/>
    <mergeCell ref="A96:B96"/>
    <mergeCell ref="C96:M96"/>
    <mergeCell ref="N96:O96"/>
    <mergeCell ref="P96:Q96"/>
    <mergeCell ref="R96:S96"/>
    <mergeCell ref="T96:U96"/>
    <mergeCell ref="V96:W96"/>
    <mergeCell ref="X97:Y97"/>
    <mergeCell ref="Z97:AA97"/>
    <mergeCell ref="AB97:AC97"/>
    <mergeCell ref="AD97:AE97"/>
    <mergeCell ref="AF97:AG97"/>
    <mergeCell ref="A97:B97"/>
    <mergeCell ref="C97:M97"/>
    <mergeCell ref="N97:O97"/>
    <mergeCell ref="P97:Q97"/>
    <mergeCell ref="R97:S97"/>
    <mergeCell ref="T97:U97"/>
    <mergeCell ref="V97:W97"/>
    <mergeCell ref="X94:Y94"/>
    <mergeCell ref="Z94:AA94"/>
    <mergeCell ref="AB94:AC94"/>
    <mergeCell ref="AD94:AE94"/>
    <mergeCell ref="AF94:AG94"/>
    <mergeCell ref="A94:B94"/>
    <mergeCell ref="C94:M94"/>
    <mergeCell ref="N94:O94"/>
    <mergeCell ref="P94:Q94"/>
    <mergeCell ref="R94:S94"/>
    <mergeCell ref="T94:U94"/>
    <mergeCell ref="V94:W94"/>
    <mergeCell ref="X95:Y95"/>
    <mergeCell ref="Z95:AA95"/>
    <mergeCell ref="AB95:AC95"/>
    <mergeCell ref="AD95:AE95"/>
    <mergeCell ref="AF95:AG95"/>
    <mergeCell ref="A95:B95"/>
    <mergeCell ref="C95:M95"/>
    <mergeCell ref="N95:O95"/>
    <mergeCell ref="P95:Q95"/>
    <mergeCell ref="R95:S95"/>
    <mergeCell ref="T95:U95"/>
    <mergeCell ref="V95:W95"/>
    <mergeCell ref="X92:Y92"/>
    <mergeCell ref="Z92:AA92"/>
    <mergeCell ref="AB92:AC92"/>
    <mergeCell ref="AD92:AE92"/>
    <mergeCell ref="AF92:AG92"/>
    <mergeCell ref="A92:B92"/>
    <mergeCell ref="C92:M92"/>
    <mergeCell ref="N92:O92"/>
    <mergeCell ref="P92:Q92"/>
    <mergeCell ref="R92:S92"/>
    <mergeCell ref="T92:U92"/>
    <mergeCell ref="V92:W92"/>
    <mergeCell ref="X93:Y93"/>
    <mergeCell ref="Z93:AA93"/>
    <mergeCell ref="AB93:AC93"/>
    <mergeCell ref="AD93:AE93"/>
    <mergeCell ref="AF93:AG93"/>
    <mergeCell ref="A93:B93"/>
    <mergeCell ref="C93:M93"/>
    <mergeCell ref="N93:O93"/>
    <mergeCell ref="P93:Q93"/>
    <mergeCell ref="R93:S93"/>
    <mergeCell ref="T93:U93"/>
    <mergeCell ref="V93:W93"/>
  </mergeCells>
  <pageMargins left="0.70069444444444495" right="0.70069444444444495" top="0.55486111111111103" bottom="0.35763888888888901" header="0" footer="0"/>
  <pageSetup paperSize="9" orientation="landscape"/>
  <colBreaks count="1" manualBreakCount="1">
    <brk id="59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Терапя та реаб бакал денна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Вайда Тарас Степанович</dc:creator>
  <cp:lastModifiedBy>Адмін</cp:lastModifiedBy>
  <dcterms:created xsi:type="dcterms:W3CDTF">2000-02-10T13:33:00Z</dcterms:created>
  <dcterms:modified xsi:type="dcterms:W3CDTF">2025-04-01T06:58:16Z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3B0B2BA59CF245AC8DA50D1D29D433D3_12</vt:lpwstr>
  </property>
  <property fmtid="{D5CDD505-2E9C-101B-9397-08002B2CF9AE}" pid="3" name="KSOProductBuildVer">
    <vt:lpwstr>1049-12.2.0.20326</vt:lpwstr>
  </property>
</Properties>
</file>